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475" windowHeight="7455"/>
  </bookViews>
  <sheets>
    <sheet name="INFO" sheetId="2" r:id="rId1"/>
    <sheet name="ORDER" sheetId="1" r:id="rId2"/>
    <sheet name="PRICES" sheetId="4" state="hidden" r:id="rId3"/>
  </sheets>
  <calcPr calcId="125725"/>
</workbook>
</file>

<file path=xl/calcChain.xml><?xml version="1.0" encoding="utf-8"?>
<calcChain xmlns="http://schemas.openxmlformats.org/spreadsheetml/2006/main">
  <c r="AN27" i="1"/>
  <c r="AO27"/>
  <c r="AN28"/>
  <c r="AO28"/>
  <c r="AN29"/>
  <c r="AO29"/>
  <c r="AN30"/>
  <c r="AO30"/>
  <c r="AN31"/>
  <c r="AO31"/>
  <c r="AN32"/>
  <c r="AO32"/>
  <c r="AN33"/>
  <c r="AO33"/>
  <c r="AN34"/>
  <c r="AO34"/>
  <c r="AN35"/>
  <c r="AO35"/>
  <c r="AN36"/>
  <c r="AO36"/>
  <c r="AN37"/>
  <c r="AO37"/>
  <c r="AN38"/>
  <c r="AO38"/>
  <c r="AN39"/>
  <c r="AO39"/>
  <c r="AN40"/>
  <c r="AO40"/>
  <c r="AN41"/>
  <c r="AO41"/>
  <c r="AN42"/>
  <c r="AO42"/>
  <c r="AN43"/>
  <c r="AO43"/>
  <c r="AN44"/>
  <c r="AO44"/>
  <c r="AN45"/>
  <c r="AO45"/>
  <c r="AN46"/>
  <c r="AO46"/>
  <c r="AN47"/>
  <c r="AO47"/>
  <c r="AN48"/>
  <c r="AO48"/>
  <c r="AN49"/>
  <c r="AO49"/>
  <c r="AN50"/>
  <c r="AO50"/>
  <c r="AN51"/>
  <c r="AO51"/>
  <c r="AN52"/>
  <c r="AO52"/>
  <c r="AN53"/>
  <c r="AO53"/>
  <c r="AN54"/>
  <c r="AO54"/>
  <c r="AN55"/>
  <c r="AO55"/>
  <c r="D55"/>
  <c r="D54"/>
  <c r="D53"/>
  <c r="D52"/>
  <c r="D51"/>
  <c r="D43"/>
  <c r="D42"/>
  <c r="D41"/>
  <c r="D40"/>
  <c r="D39"/>
  <c r="D38"/>
  <c r="D37"/>
  <c r="D36"/>
  <c r="D35"/>
  <c r="D34"/>
  <c r="D33"/>
  <c r="D32"/>
  <c r="D31"/>
  <c r="D30"/>
  <c r="D29"/>
  <c r="D28"/>
  <c r="D27"/>
  <c r="AN6"/>
  <c r="AO6"/>
  <c r="AN7"/>
  <c r="AO7"/>
  <c r="AN8"/>
  <c r="AO8"/>
  <c r="AN9"/>
  <c r="AO9"/>
  <c r="AN10"/>
  <c r="AO10"/>
  <c r="AN11"/>
  <c r="AO11"/>
  <c r="AN12"/>
  <c r="AO12"/>
  <c r="AN13"/>
  <c r="AO13"/>
  <c r="AN14"/>
  <c r="AO14"/>
  <c r="AN15"/>
  <c r="AO15"/>
  <c r="AN16"/>
  <c r="AO16"/>
  <c r="AN17"/>
  <c r="AO17"/>
  <c r="AN18"/>
  <c r="AO18"/>
  <c r="AN19"/>
  <c r="AO19"/>
  <c r="AN20"/>
  <c r="AO20"/>
  <c r="AN21"/>
  <c r="AO21"/>
  <c r="AN22"/>
  <c r="AO22"/>
  <c r="AN23"/>
  <c r="AO23"/>
  <c r="AN24"/>
  <c r="AO24"/>
  <c r="AN25"/>
  <c r="AO25"/>
  <c r="AN26"/>
  <c r="AO26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AN5"/>
  <c r="AO5"/>
  <c r="Q2"/>
  <c r="G7" i="2"/>
  <c r="A13"/>
  <c r="A12"/>
  <c r="A11"/>
  <c r="D5" i="1" l="1"/>
  <c r="H6" i="2" l="1"/>
  <c r="H5"/>
  <c r="H7"/>
  <c r="H9" s="1"/>
</calcChain>
</file>

<file path=xl/sharedStrings.xml><?xml version="1.0" encoding="utf-8"?>
<sst xmlns="http://schemas.openxmlformats.org/spreadsheetml/2006/main" count="92" uniqueCount="86">
  <si>
    <t>White</t>
  </si>
  <si>
    <t>Wheat</t>
  </si>
  <si>
    <t>Rye</t>
  </si>
  <si>
    <t>Cibatta</t>
  </si>
  <si>
    <t>Foccacia</t>
  </si>
  <si>
    <t>Wrap-Flour</t>
  </si>
  <si>
    <t>Wrap-Tomato/Basil</t>
  </si>
  <si>
    <t>Wrap-Spinich</t>
  </si>
  <si>
    <t>Deluxe</t>
  </si>
  <si>
    <t>Smoked Turkey</t>
  </si>
  <si>
    <t>Deli Ham</t>
  </si>
  <si>
    <t>Chicken Salad</t>
  </si>
  <si>
    <t>Tuna Salad</t>
  </si>
  <si>
    <t>American Cheese</t>
  </si>
  <si>
    <t>Cheddar Cheese</t>
  </si>
  <si>
    <t>Swiss Cheese</t>
  </si>
  <si>
    <t>Bacon</t>
  </si>
  <si>
    <t>Cookie</t>
  </si>
  <si>
    <t>Brownie (no nuts)</t>
  </si>
  <si>
    <t>Veggies</t>
  </si>
  <si>
    <t>Tomato</t>
  </si>
  <si>
    <t>Lettuce</t>
  </si>
  <si>
    <t>Mesclun Mix (DELUXE)</t>
  </si>
  <si>
    <t>Salad</t>
  </si>
  <si>
    <t>House</t>
  </si>
  <si>
    <t>Caesar</t>
  </si>
  <si>
    <t>Crispy Chicken</t>
  </si>
  <si>
    <t>Cobb</t>
  </si>
  <si>
    <t>Ranch</t>
  </si>
  <si>
    <t>Italian</t>
  </si>
  <si>
    <t>Blue Cheese</t>
  </si>
  <si>
    <t>Honey Mustard</t>
  </si>
  <si>
    <t>Oil &amp; Vinegar</t>
  </si>
  <si>
    <t>Chipotle Ranch</t>
  </si>
  <si>
    <t>PAID</t>
  </si>
  <si>
    <t>DELIVERED</t>
  </si>
  <si>
    <t>TBBT BOX LUNCH ORDER FORM</t>
  </si>
  <si>
    <t xml:space="preserve">Phone </t>
  </si>
  <si>
    <t>321.728.4755</t>
  </si>
  <si>
    <t xml:space="preserve">Fax </t>
  </si>
  <si>
    <t>321.728.4756</t>
  </si>
  <si>
    <t>Deluxe Box Price</t>
  </si>
  <si>
    <t>Standard Box Price</t>
  </si>
  <si>
    <t>Salad Price</t>
  </si>
  <si>
    <t>Extras Price</t>
  </si>
  <si>
    <t>PRICE</t>
  </si>
  <si>
    <t>ITEM</t>
  </si>
  <si>
    <t>INCLUDES</t>
  </si>
  <si>
    <t>Standard Box Selection</t>
  </si>
  <si>
    <t>chips, pickle spear &amp; condiments</t>
  </si>
  <si>
    <t>Deluxe Box Selection</t>
  </si>
  <si>
    <t>Box Salad Selection</t>
  </si>
  <si>
    <t>one dressing on side &amp; crackers</t>
  </si>
  <si>
    <t>House Salad</t>
  </si>
  <si>
    <t>grilled chicken, tomato, red onion, carrots over greens</t>
  </si>
  <si>
    <t>grilled chicken, parmesan, croutons over romaine</t>
  </si>
  <si>
    <t>fried chicken, tomato, red onion, carrot, shredded cheese, bacon over greens</t>
  </si>
  <si>
    <t>grilled chicken, tomato, red onion, fried wontons, cashews over greens</t>
  </si>
  <si>
    <t>Date Needed</t>
  </si>
  <si>
    <t>Time Needed</t>
  </si>
  <si>
    <t>Pick Up</t>
  </si>
  <si>
    <t>Delivery</t>
  </si>
  <si>
    <t>Total Number of Orders</t>
  </si>
  <si>
    <t>Bread (choose 1)</t>
  </si>
  <si>
    <t>Meat      (choose 1)</t>
  </si>
  <si>
    <t>Dressing (choose 1)</t>
  </si>
  <si>
    <t>Dessert (choose 1)</t>
  </si>
  <si>
    <t>NAME</t>
  </si>
  <si>
    <t>COST</t>
  </si>
  <si>
    <t>bacon, one cheese, chips, pickle spear &amp; condiments</t>
  </si>
  <si>
    <t>turkey, tomato, red onion, carrot, shreaded cheese, black bean &amp; corn salsa, hard boiled egg over greens</t>
  </si>
  <si>
    <t xml:space="preserve">FULL ADDRESS </t>
  </si>
  <si>
    <t>COMPANY / BUILDING (if applicable)</t>
  </si>
  <si>
    <t>Delivery Charge</t>
  </si>
  <si>
    <t>Order Total</t>
  </si>
  <si>
    <t>TOTAL COST</t>
  </si>
  <si>
    <t>Sales Tax %</t>
  </si>
  <si>
    <t>INSTRUCTIONS</t>
  </si>
  <si>
    <t>FOOD ALERGIES / SPECIAL REQUESTS</t>
  </si>
  <si>
    <t>Orders must be received no later than 24 hours prior to the desired delivery date/time.  Additional notice may be required for very large orders.</t>
  </si>
  <si>
    <t>There is a $25.00 delivery charge for all deliveries within a 5 mile radius of The Broken Barrel Tavern.</t>
  </si>
  <si>
    <t>Please call first to determine a delivery charge if your are outside of the 5 mile radius.</t>
  </si>
  <si>
    <t xml:space="preserve">Please put a 1 (xlsx) or x (pdf/printed) next to what each person would like for each item.  </t>
  </si>
  <si>
    <t>CONTACT NAME</t>
  </si>
  <si>
    <t>PHONE NUMBER</t>
  </si>
  <si>
    <t>Sesame</t>
  </si>
</sst>
</file>

<file path=xl/styles.xml><?xml version="1.0" encoding="utf-8"?>
<styleSheet xmlns="http://schemas.openxmlformats.org/spreadsheetml/2006/main">
  <numFmts count="5">
    <numFmt numFmtId="164" formatCode="&quot;$&quot;#,##0.00"/>
    <numFmt numFmtId="165" formatCode="&quot;X&quot;;&quot;&quot;;&quot;&quot;"/>
    <numFmt numFmtId="166" formatCode="_([$$-409]* #,##0.00_);_([$$-409]* \(#,##0.00\);_([$$-409]* &quot;-&quot;??_);_(@_)"/>
    <numFmt numFmtId="167" formatCode="&quot;$&quot;#,##0.00;&quot;&quot;;&quot;&quot;"/>
    <numFmt numFmtId="168" formatCode="0;;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Poor Richard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textRotation="90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textRotation="90"/>
    </xf>
    <xf numFmtId="0" fontId="3" fillId="0" borderId="10" xfId="0" applyFont="1" applyBorder="1" applyAlignment="1">
      <alignment horizontal="left" textRotation="90"/>
    </xf>
    <xf numFmtId="0" fontId="3" fillId="0" borderId="11" xfId="0" applyFont="1" applyBorder="1" applyAlignment="1">
      <alignment horizontal="left" textRotation="90"/>
    </xf>
    <xf numFmtId="0" fontId="3" fillId="0" borderId="12" xfId="0" applyFont="1" applyBorder="1" applyAlignment="1">
      <alignment horizontal="left" textRotation="90"/>
    </xf>
    <xf numFmtId="0" fontId="3" fillId="0" borderId="13" xfId="0" applyFont="1" applyBorder="1" applyAlignment="1">
      <alignment horizontal="left" textRotation="90"/>
    </xf>
    <xf numFmtId="0" fontId="3" fillId="2" borderId="13" xfId="0" applyFont="1" applyFill="1" applyBorder="1" applyAlignment="1">
      <alignment horizontal="left" textRotation="90"/>
    </xf>
    <xf numFmtId="0" fontId="3" fillId="2" borderId="14" xfId="0" applyFont="1" applyFill="1" applyBorder="1" applyAlignment="1">
      <alignment horizontal="left" textRotation="90"/>
    </xf>
    <xf numFmtId="0" fontId="3" fillId="0" borderId="14" xfId="0" applyFont="1" applyBorder="1" applyAlignment="1">
      <alignment horizontal="left" textRotation="90"/>
    </xf>
    <xf numFmtId="0" fontId="0" fillId="0" borderId="21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7" fillId="0" borderId="0" xfId="0" applyFont="1"/>
    <xf numFmtId="0" fontId="0" fillId="0" borderId="0" xfId="0" applyFill="1" applyBorder="1" applyAlignment="1">
      <alignment horizontal="right"/>
    </xf>
    <xf numFmtId="0" fontId="0" fillId="0" borderId="3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26" xfId="0" applyBorder="1" applyAlignment="1">
      <alignment wrapText="1"/>
    </xf>
    <xf numFmtId="166" fontId="2" fillId="0" borderId="7" xfId="0" applyNumberFormat="1" applyFont="1" applyBorder="1"/>
    <xf numFmtId="166" fontId="2" fillId="0" borderId="9" xfId="0" applyNumberFormat="1" applyFont="1" applyBorder="1"/>
    <xf numFmtId="166" fontId="2" fillId="0" borderId="14" xfId="0" applyNumberFormat="1" applyFont="1" applyBorder="1"/>
    <xf numFmtId="165" fontId="2" fillId="0" borderId="18" xfId="0" applyNumberFormat="1" applyFont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 applyProtection="1">
      <alignment horizontal="center" vertical="center"/>
      <protection locked="0"/>
    </xf>
    <xf numFmtId="165" fontId="2" fillId="2" borderId="19" xfId="0" applyNumberFormat="1" applyFont="1" applyFill="1" applyBorder="1" applyAlignment="1" applyProtection="1">
      <alignment horizontal="center" vertical="center"/>
      <protection locked="0"/>
    </xf>
    <xf numFmtId="165" fontId="2" fillId="2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9" xfId="0" applyNumberFormat="1" applyFont="1" applyFill="1" applyBorder="1" applyAlignment="1" applyProtection="1">
      <alignment horizontal="center" vertical="center"/>
      <protection locked="0"/>
    </xf>
    <xf numFmtId="165" fontId="2" fillId="0" borderId="9" xfId="0" applyNumberFormat="1" applyFon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165" fontId="2" fillId="0" borderId="13" xfId="0" applyNumberFormat="1" applyFont="1" applyBorder="1" applyAlignment="1" applyProtection="1">
      <alignment horizontal="center" vertical="center"/>
      <protection locked="0"/>
    </xf>
    <xf numFmtId="165" fontId="2" fillId="2" borderId="13" xfId="0" applyNumberFormat="1" applyFont="1" applyFill="1" applyBorder="1" applyAlignment="1" applyProtection="1">
      <alignment horizontal="center" vertical="center"/>
      <protection locked="0"/>
    </xf>
    <xf numFmtId="165" fontId="2" fillId="2" borderId="14" xfId="0" applyNumberFormat="1" applyFont="1" applyFill="1" applyBorder="1" applyAlignment="1" applyProtection="1">
      <alignment horizontal="center" vertical="center"/>
      <protection locked="0"/>
    </xf>
    <xf numFmtId="165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2" fillId="0" borderId="13" xfId="0" applyFont="1" applyBorder="1" applyProtection="1">
      <protection locked="0"/>
    </xf>
    <xf numFmtId="165" fontId="0" fillId="0" borderId="0" xfId="0" applyNumberFormat="1"/>
    <xf numFmtId="165" fontId="2" fillId="0" borderId="36" xfId="0" applyNumberFormat="1" applyFont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horizontal="center" vertical="center"/>
      <protection locked="0"/>
    </xf>
    <xf numFmtId="165" fontId="2" fillId="0" borderId="37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65" fontId="2" fillId="0" borderId="7" xfId="0" applyNumberFormat="1" applyFont="1" applyBorder="1" applyAlignment="1" applyProtection="1">
      <alignment horizontal="center" vertical="center"/>
      <protection locked="0"/>
    </xf>
    <xf numFmtId="165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2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0" fontId="0" fillId="0" borderId="25" xfId="0" applyBorder="1"/>
    <xf numFmtId="0" fontId="0" fillId="0" borderId="35" xfId="0" applyBorder="1"/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6" fillId="0" borderId="0" xfId="0" applyFont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168" fontId="0" fillId="0" borderId="25" xfId="0" applyNumberFormat="1" applyBorder="1" applyAlignment="1" applyProtection="1">
      <alignment horizontal="right"/>
    </xf>
    <xf numFmtId="168" fontId="0" fillId="0" borderId="26" xfId="0" applyNumberFormat="1" applyBorder="1" applyAlignment="1" applyProtection="1">
      <alignment horizontal="right"/>
    </xf>
    <xf numFmtId="167" fontId="0" fillId="0" borderId="21" xfId="0" applyNumberFormat="1" applyBorder="1" applyAlignment="1" applyProtection="1">
      <alignment horizontal="right"/>
    </xf>
    <xf numFmtId="167" fontId="0" fillId="0" borderId="22" xfId="0" applyNumberFormat="1" applyBorder="1" applyAlignment="1" applyProtection="1">
      <alignment horizontal="right"/>
    </xf>
    <xf numFmtId="167" fontId="0" fillId="0" borderId="21" xfId="0" applyNumberFormat="1" applyBorder="1" applyAlignment="1" applyProtection="1">
      <alignment horizontal="right"/>
      <protection locked="0"/>
    </xf>
    <xf numFmtId="167" fontId="0" fillId="0" borderId="22" xfId="0" applyNumberFormat="1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4" fontId="0" fillId="0" borderId="25" xfId="0" applyNumberFormat="1" applyBorder="1" applyAlignment="1" applyProtection="1">
      <alignment horizontal="center"/>
      <protection locked="0"/>
    </xf>
    <xf numFmtId="14" fontId="0" fillId="0" borderId="26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8" fillId="0" borderId="30" xfId="0" applyNumberFormat="1" applyFont="1" applyBorder="1" applyAlignment="1">
      <alignment horizontal="center"/>
    </xf>
    <xf numFmtId="164" fontId="8" fillId="0" borderId="31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57150</xdr:rowOff>
    </xdr:from>
    <xdr:to>
      <xdr:col>3</xdr:col>
      <xdr:colOff>530225</xdr:colOff>
      <xdr:row>5</xdr:row>
      <xdr:rowOff>76200</xdr:rowOff>
    </xdr:to>
    <xdr:pic>
      <xdr:nvPicPr>
        <xdr:cNvPr id="2" name="Picture 1" descr="tbbt_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304800"/>
          <a:ext cx="1682750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3</xdr:col>
      <xdr:colOff>406401</xdr:colOff>
      <xdr:row>3</xdr:row>
      <xdr:rowOff>447676</xdr:rowOff>
    </xdr:to>
    <xdr:pic>
      <xdr:nvPicPr>
        <xdr:cNvPr id="2" name="Picture 1" descr="tbbt_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9051"/>
          <a:ext cx="1682750" cy="1009650"/>
        </a:xfrm>
        <a:prstGeom prst="rect">
          <a:avLst/>
        </a:prstGeom>
      </xdr:spPr>
    </xdr:pic>
    <xdr:clientData/>
  </xdr:twoCellAnchor>
  <xdr:oneCellAnchor>
    <xdr:from>
      <xdr:col>39</xdr:col>
      <xdr:colOff>114300</xdr:colOff>
      <xdr:row>6</xdr:row>
      <xdr:rowOff>66675</xdr:rowOff>
    </xdr:from>
    <xdr:ext cx="184731" cy="264560"/>
    <xdr:sp macro="" textlink="">
      <xdr:nvSpPr>
        <xdr:cNvPr id="3" name="TextBox 2"/>
        <xdr:cNvSpPr txBox="1"/>
      </xdr:nvSpPr>
      <xdr:spPr>
        <a:xfrm>
          <a:off x="962977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23</xdr:col>
      <xdr:colOff>95250</xdr:colOff>
      <xdr:row>2</xdr:row>
      <xdr:rowOff>57149</xdr:rowOff>
    </xdr:from>
    <xdr:to>
      <xdr:col>24</xdr:col>
      <xdr:colOff>142875</xdr:colOff>
      <xdr:row>3</xdr:row>
      <xdr:rowOff>28574</xdr:rowOff>
    </xdr:to>
    <xdr:sp macro="" textlink="">
      <xdr:nvSpPr>
        <xdr:cNvPr id="4" name="TextBox 3"/>
        <xdr:cNvSpPr txBox="1"/>
      </xdr:nvSpPr>
      <xdr:spPr>
        <a:xfrm>
          <a:off x="5848350" y="447674"/>
          <a:ext cx="257175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ctr"/>
          <a:r>
            <a:rPr lang="en-US" sz="1000"/>
            <a:t>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topLeftCell="A2" workbookViewId="0">
      <selection activeCell="I21" sqref="I21:O21"/>
    </sheetView>
  </sheetViews>
  <sheetFormatPr defaultRowHeight="15"/>
  <cols>
    <col min="2" max="2" width="4.28515625" customWidth="1"/>
    <col min="4" max="4" width="10" customWidth="1"/>
  </cols>
  <sheetData>
    <row r="1" spans="1:15" ht="20.100000000000001" customHeight="1">
      <c r="G1" s="15"/>
      <c r="H1" s="67" t="s">
        <v>83</v>
      </c>
      <c r="I1" s="68"/>
      <c r="J1" s="67" t="s">
        <v>84</v>
      </c>
      <c r="K1" s="68"/>
      <c r="L1" s="70" t="s">
        <v>71</v>
      </c>
      <c r="M1" s="70"/>
      <c r="N1" s="70"/>
      <c r="O1" s="71"/>
    </row>
    <row r="2" spans="1:15" ht="20.100000000000001" customHeight="1" thickBot="1">
      <c r="G2" s="15"/>
      <c r="H2" s="84"/>
      <c r="I2" s="85"/>
      <c r="J2" s="84"/>
      <c r="K2" s="85"/>
      <c r="L2" s="86"/>
      <c r="M2" s="86"/>
      <c r="N2" s="86"/>
      <c r="O2" s="87"/>
    </row>
    <row r="3" spans="1:15" ht="20.100000000000001" customHeight="1">
      <c r="G3" s="15"/>
      <c r="H3" s="67" t="s">
        <v>58</v>
      </c>
      <c r="I3" s="68"/>
      <c r="J3" s="67" t="s">
        <v>59</v>
      </c>
      <c r="K3" s="68"/>
      <c r="L3" s="86"/>
      <c r="M3" s="86"/>
      <c r="N3" s="86"/>
      <c r="O3" s="87"/>
    </row>
    <row r="4" spans="1:15" ht="20.100000000000001" customHeight="1" thickBot="1">
      <c r="G4" s="15"/>
      <c r="H4" s="82"/>
      <c r="I4" s="83"/>
      <c r="J4" s="82"/>
      <c r="K4" s="83"/>
      <c r="L4" s="86"/>
      <c r="M4" s="86"/>
      <c r="N4" s="86"/>
      <c r="O4" s="87"/>
    </row>
    <row r="5" spans="1:15" ht="20.100000000000001" customHeight="1" thickBot="1">
      <c r="F5" s="14"/>
      <c r="G5" s="16" t="s">
        <v>62</v>
      </c>
      <c r="H5" s="76">
        <f>COUNTIF(ORDER!D5:D55,"&gt;0")</f>
        <v>0</v>
      </c>
      <c r="I5" s="77"/>
      <c r="J5" s="65" t="s">
        <v>61</v>
      </c>
      <c r="K5" s="66"/>
      <c r="L5" s="72" t="s">
        <v>72</v>
      </c>
      <c r="M5" s="70"/>
      <c r="N5" s="70"/>
      <c r="O5" s="71"/>
    </row>
    <row r="6" spans="1:15" ht="20.100000000000001" customHeight="1" thickBot="1">
      <c r="G6" s="15" t="s">
        <v>74</v>
      </c>
      <c r="H6" s="78">
        <f>IF(SUM(ORDER!D5:D55)&gt;0,SUM(ORDER!D5:D55),)</f>
        <v>0</v>
      </c>
      <c r="I6" s="79"/>
      <c r="J6" s="13" t="s">
        <v>60</v>
      </c>
      <c r="K6" s="64"/>
      <c r="L6" s="88"/>
      <c r="M6" s="86"/>
      <c r="N6" s="86"/>
      <c r="O6" s="87"/>
    </row>
    <row r="7" spans="1:15" ht="20.100000000000001" customHeight="1" thickBot="1">
      <c r="A7" s="1" t="s">
        <v>37</v>
      </c>
      <c r="B7" s="69" t="s">
        <v>38</v>
      </c>
      <c r="C7" s="69"/>
      <c r="D7" s="69"/>
      <c r="G7" s="15" t="str">
        <f>"Sales Tax ("&amp;TEXT(PRICES!C5/100,"0%")&amp;")"</f>
        <v>Sales Tax (6%)</v>
      </c>
      <c r="H7" s="78">
        <f>IF(H6&gt;0,H6*(PRICES!$C$5/100),)</f>
        <v>0</v>
      </c>
      <c r="I7" s="79"/>
      <c r="L7" s="73"/>
      <c r="M7" s="74"/>
      <c r="N7" s="74"/>
      <c r="O7" s="75"/>
    </row>
    <row r="8" spans="1:15" ht="20.100000000000001" customHeight="1" thickBot="1">
      <c r="A8" s="1" t="s">
        <v>39</v>
      </c>
      <c r="B8" s="69" t="s">
        <v>40</v>
      </c>
      <c r="C8" s="69"/>
      <c r="D8" s="69"/>
      <c r="G8" s="21" t="s">
        <v>73</v>
      </c>
      <c r="H8" s="80"/>
      <c r="I8" s="81"/>
      <c r="L8" s="88"/>
      <c r="M8" s="86"/>
      <c r="N8" s="86"/>
      <c r="O8" s="87"/>
    </row>
    <row r="9" spans="1:15" ht="20.100000000000001" customHeight="1" thickBot="1">
      <c r="G9" s="21" t="s">
        <v>75</v>
      </c>
      <c r="H9" s="78">
        <f>IF(SUM(H6:I8)&gt;0,SUM(H6:I8),)</f>
        <v>0</v>
      </c>
      <c r="I9" s="79"/>
      <c r="L9" s="89"/>
      <c r="M9" s="90"/>
      <c r="N9" s="90"/>
      <c r="O9" s="91"/>
    </row>
    <row r="10" spans="1:15">
      <c r="A10" s="18" t="s">
        <v>45</v>
      </c>
      <c r="B10" s="18" t="s">
        <v>46</v>
      </c>
      <c r="C10" s="18"/>
      <c r="D10" s="18"/>
      <c r="E10" s="18" t="s">
        <v>47</v>
      </c>
    </row>
    <row r="11" spans="1:15" ht="20.100000000000001" customHeight="1">
      <c r="A11" s="19">
        <f>PRICES!C1</f>
        <v>7.49</v>
      </c>
      <c r="B11" s="20" t="s">
        <v>48</v>
      </c>
      <c r="C11" s="20"/>
      <c r="D11" s="17"/>
      <c r="E11" s="17" t="s">
        <v>49</v>
      </c>
    </row>
    <row r="12" spans="1:15" ht="20.100000000000001" customHeight="1">
      <c r="A12" s="19">
        <f>PRICES!C2</f>
        <v>9.49</v>
      </c>
      <c r="B12" s="20" t="s">
        <v>50</v>
      </c>
      <c r="C12" s="20"/>
      <c r="D12" s="17"/>
      <c r="E12" s="17" t="s">
        <v>69</v>
      </c>
    </row>
    <row r="13" spans="1:15" ht="20.100000000000001" customHeight="1">
      <c r="A13" s="19">
        <f>PRICES!C3</f>
        <v>9.49</v>
      </c>
      <c r="B13" s="20" t="s">
        <v>51</v>
      </c>
      <c r="C13" s="20"/>
      <c r="D13" s="17"/>
      <c r="E13" s="17" t="s">
        <v>52</v>
      </c>
    </row>
    <row r="14" spans="1:15" ht="15.75">
      <c r="A14" s="20"/>
      <c r="B14" s="20"/>
      <c r="C14" s="20" t="s">
        <v>53</v>
      </c>
      <c r="D14" s="17"/>
      <c r="E14" s="17" t="s">
        <v>54</v>
      </c>
    </row>
    <row r="15" spans="1:15" ht="15.75">
      <c r="A15" s="20"/>
      <c r="B15" s="20"/>
      <c r="C15" s="20" t="s">
        <v>25</v>
      </c>
      <c r="D15" s="17"/>
      <c r="E15" s="17" t="s">
        <v>55</v>
      </c>
    </row>
    <row r="16" spans="1:15" ht="15.75">
      <c r="A16" s="20"/>
      <c r="B16" s="20"/>
      <c r="C16" s="20" t="s">
        <v>26</v>
      </c>
      <c r="D16" s="17"/>
      <c r="E16" s="17" t="s">
        <v>56</v>
      </c>
    </row>
    <row r="17" spans="1:15" ht="15.75">
      <c r="A17" s="20"/>
      <c r="B17" s="20"/>
      <c r="C17" s="20" t="s">
        <v>85</v>
      </c>
      <c r="D17" s="17"/>
      <c r="E17" s="17" t="s">
        <v>57</v>
      </c>
    </row>
    <row r="18" spans="1:15" ht="15.75">
      <c r="A18" s="20"/>
      <c r="B18" s="20"/>
      <c r="C18" s="20" t="s">
        <v>27</v>
      </c>
      <c r="D18" s="17"/>
      <c r="E18" s="17" t="s">
        <v>70</v>
      </c>
    </row>
    <row r="19" spans="1:15" ht="15.75" thickBot="1"/>
    <row r="20" spans="1:15">
      <c r="A20" s="72" t="s">
        <v>77</v>
      </c>
      <c r="B20" s="70"/>
      <c r="C20" s="70"/>
      <c r="D20" s="70"/>
      <c r="E20" s="70"/>
      <c r="F20" s="70"/>
      <c r="G20" s="70"/>
      <c r="H20" s="71"/>
      <c r="I20" s="72" t="s">
        <v>78</v>
      </c>
      <c r="J20" s="70"/>
      <c r="K20" s="70"/>
      <c r="L20" s="70"/>
      <c r="M20" s="70"/>
      <c r="N20" s="70"/>
      <c r="O20" s="71"/>
    </row>
    <row r="21" spans="1:15" ht="15" customHeight="1">
      <c r="A21" s="93" t="s">
        <v>82</v>
      </c>
      <c r="B21" s="94"/>
      <c r="C21" s="94"/>
      <c r="D21" s="94"/>
      <c r="E21" s="94"/>
      <c r="F21" s="94"/>
      <c r="G21" s="94"/>
      <c r="H21" s="95"/>
      <c r="I21" s="88"/>
      <c r="J21" s="86"/>
      <c r="K21" s="86"/>
      <c r="L21" s="86"/>
      <c r="M21" s="86"/>
      <c r="N21" s="86"/>
      <c r="O21" s="87"/>
    </row>
    <row r="22" spans="1:15">
      <c r="A22" s="93"/>
      <c r="B22" s="94"/>
      <c r="C22" s="94"/>
      <c r="D22" s="94"/>
      <c r="E22" s="94"/>
      <c r="F22" s="94"/>
      <c r="G22" s="94"/>
      <c r="H22" s="95"/>
      <c r="I22" s="88"/>
      <c r="J22" s="92"/>
      <c r="K22" s="92"/>
      <c r="L22" s="92"/>
      <c r="M22" s="92"/>
      <c r="N22" s="92"/>
      <c r="O22" s="87"/>
    </row>
    <row r="23" spans="1:15" ht="15" customHeight="1">
      <c r="A23" s="93" t="s">
        <v>79</v>
      </c>
      <c r="B23" s="94"/>
      <c r="C23" s="94"/>
      <c r="D23" s="94"/>
      <c r="E23" s="94"/>
      <c r="F23" s="94"/>
      <c r="G23" s="94"/>
      <c r="H23" s="95"/>
      <c r="I23" s="88"/>
      <c r="J23" s="92"/>
      <c r="K23" s="92"/>
      <c r="L23" s="92"/>
      <c r="M23" s="92"/>
      <c r="N23" s="92"/>
      <c r="O23" s="87"/>
    </row>
    <row r="24" spans="1:15">
      <c r="A24" s="93"/>
      <c r="B24" s="94"/>
      <c r="C24" s="94"/>
      <c r="D24" s="94"/>
      <c r="E24" s="94"/>
      <c r="F24" s="94"/>
      <c r="G24" s="94"/>
      <c r="H24" s="95"/>
      <c r="I24" s="88"/>
      <c r="J24" s="92"/>
      <c r="K24" s="92"/>
      <c r="L24" s="92"/>
      <c r="M24" s="92"/>
      <c r="N24" s="92"/>
      <c r="O24" s="87"/>
    </row>
    <row r="25" spans="1:15">
      <c r="A25" s="22"/>
      <c r="B25" s="23"/>
      <c r="C25" s="23"/>
      <c r="D25" s="23"/>
      <c r="E25" s="23"/>
      <c r="F25" s="23"/>
      <c r="G25" s="23"/>
      <c r="H25" s="24"/>
      <c r="I25" s="88"/>
      <c r="J25" s="92"/>
      <c r="K25" s="92"/>
      <c r="L25" s="92"/>
      <c r="M25" s="92"/>
      <c r="N25" s="92"/>
      <c r="O25" s="87"/>
    </row>
    <row r="26" spans="1:15" ht="15" customHeight="1">
      <c r="A26" s="93" t="s">
        <v>80</v>
      </c>
      <c r="B26" s="94"/>
      <c r="C26" s="94"/>
      <c r="D26" s="94"/>
      <c r="E26" s="94"/>
      <c r="F26" s="94"/>
      <c r="G26" s="94"/>
      <c r="H26" s="95"/>
      <c r="I26" s="88"/>
      <c r="J26" s="86"/>
      <c r="K26" s="86"/>
      <c r="L26" s="86"/>
      <c r="M26" s="86"/>
      <c r="N26" s="86"/>
      <c r="O26" s="87"/>
    </row>
    <row r="27" spans="1:15">
      <c r="A27" s="93"/>
      <c r="B27" s="94"/>
      <c r="C27" s="94"/>
      <c r="D27" s="94"/>
      <c r="E27" s="94"/>
      <c r="F27" s="94"/>
      <c r="G27" s="94"/>
      <c r="H27" s="95"/>
      <c r="I27" s="88"/>
      <c r="J27" s="92"/>
      <c r="K27" s="92"/>
      <c r="L27" s="92"/>
      <c r="M27" s="92"/>
      <c r="N27" s="92"/>
      <c r="O27" s="87"/>
    </row>
    <row r="28" spans="1:15" ht="15" customHeight="1">
      <c r="A28" s="93" t="s">
        <v>81</v>
      </c>
      <c r="B28" s="94"/>
      <c r="C28" s="94"/>
      <c r="D28" s="94"/>
      <c r="E28" s="94"/>
      <c r="F28" s="94"/>
      <c r="G28" s="94"/>
      <c r="H28" s="95"/>
      <c r="I28" s="88"/>
      <c r="J28" s="92"/>
      <c r="K28" s="92"/>
      <c r="L28" s="92"/>
      <c r="M28" s="92"/>
      <c r="N28" s="92"/>
      <c r="O28" s="87"/>
    </row>
    <row r="29" spans="1:15">
      <c r="A29" s="93"/>
      <c r="B29" s="94"/>
      <c r="C29" s="94"/>
      <c r="D29" s="94"/>
      <c r="E29" s="94"/>
      <c r="F29" s="94"/>
      <c r="G29" s="94"/>
      <c r="H29" s="95"/>
      <c r="I29" s="88"/>
      <c r="J29" s="92"/>
      <c r="K29" s="92"/>
      <c r="L29" s="92"/>
      <c r="M29" s="92"/>
      <c r="N29" s="92"/>
      <c r="O29" s="87"/>
    </row>
    <row r="30" spans="1:15" ht="15.75" thickBot="1">
      <c r="A30" s="25"/>
      <c r="B30" s="26"/>
      <c r="C30" s="26"/>
      <c r="D30" s="26"/>
      <c r="E30" s="26"/>
      <c r="F30" s="26"/>
      <c r="G30" s="26"/>
      <c r="H30" s="27"/>
      <c r="I30" s="89"/>
      <c r="J30" s="90"/>
      <c r="K30" s="90"/>
      <c r="L30" s="90"/>
      <c r="M30" s="90"/>
      <c r="N30" s="90"/>
      <c r="O30" s="91"/>
    </row>
  </sheetData>
  <sheetProtection sheet="1" objects="1" scenarios="1" selectLockedCells="1"/>
  <mergeCells count="40">
    <mergeCell ref="I28:O28"/>
    <mergeCell ref="I29:O29"/>
    <mergeCell ref="I30:O30"/>
    <mergeCell ref="A23:H24"/>
    <mergeCell ref="A26:H27"/>
    <mergeCell ref="A28:H29"/>
    <mergeCell ref="I24:O24"/>
    <mergeCell ref="I25:O25"/>
    <mergeCell ref="I26:O26"/>
    <mergeCell ref="I27:O27"/>
    <mergeCell ref="I20:O20"/>
    <mergeCell ref="A20:H20"/>
    <mergeCell ref="I21:O21"/>
    <mergeCell ref="I22:O22"/>
    <mergeCell ref="I23:O23"/>
    <mergeCell ref="A21:H22"/>
    <mergeCell ref="J2:K2"/>
    <mergeCell ref="H9:I9"/>
    <mergeCell ref="L2:O2"/>
    <mergeCell ref="L3:O3"/>
    <mergeCell ref="L4:O4"/>
    <mergeCell ref="L6:O6"/>
    <mergeCell ref="L8:O8"/>
    <mergeCell ref="L9:O9"/>
    <mergeCell ref="H1:I1"/>
    <mergeCell ref="J1:K1"/>
    <mergeCell ref="B7:D7"/>
    <mergeCell ref="B8:D8"/>
    <mergeCell ref="L1:O1"/>
    <mergeCell ref="L5:O5"/>
    <mergeCell ref="L7:O7"/>
    <mergeCell ref="H5:I5"/>
    <mergeCell ref="H6:I6"/>
    <mergeCell ref="H7:I7"/>
    <mergeCell ref="H8:I8"/>
    <mergeCell ref="H3:I3"/>
    <mergeCell ref="J3:K3"/>
    <mergeCell ref="H4:I4"/>
    <mergeCell ref="J4:K4"/>
    <mergeCell ref="H2:I2"/>
  </mergeCells>
  <pageMargins left="0.25" right="0.25" top="0.25" bottom="0.2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55"/>
  <sheetViews>
    <sheetView workbookViewId="0">
      <selection activeCell="AC5" sqref="AC5"/>
    </sheetView>
  </sheetViews>
  <sheetFormatPr defaultRowHeight="15"/>
  <cols>
    <col min="1" max="2" width="2.7109375" customWidth="1"/>
    <col min="3" max="3" width="13.7109375" customWidth="1"/>
    <col min="4" max="4" width="7.42578125" customWidth="1"/>
    <col min="5" max="38" width="3.140625" customWidth="1"/>
    <col min="40" max="41" width="9.140625" hidden="1" customWidth="1"/>
  </cols>
  <sheetData>
    <row r="1" spans="1:42" ht="15.75" thickBot="1">
      <c r="A1" s="3"/>
      <c r="B1" s="3"/>
      <c r="C1" s="3"/>
      <c r="D1" s="3"/>
      <c r="E1" s="96" t="s">
        <v>36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8"/>
    </row>
    <row r="2" spans="1:42">
      <c r="A2" s="3"/>
      <c r="B2" s="3"/>
      <c r="C2" s="3"/>
      <c r="D2" s="3"/>
      <c r="E2" s="105" t="s">
        <v>63</v>
      </c>
      <c r="F2" s="106"/>
      <c r="G2" s="106"/>
      <c r="H2" s="106"/>
      <c r="I2" s="106"/>
      <c r="J2" s="106"/>
      <c r="K2" s="106"/>
      <c r="L2" s="107"/>
      <c r="M2" s="111" t="s">
        <v>64</v>
      </c>
      <c r="N2" s="123"/>
      <c r="O2" s="123"/>
      <c r="P2" s="112"/>
      <c r="Q2" s="99" t="str">
        <f>"Extra -"&amp;TEXT(PRICES!C4,"$#,##.00")&amp;" ea"</f>
        <v>Extra -$.50 ea</v>
      </c>
      <c r="R2" s="100"/>
      <c r="S2" s="100"/>
      <c r="T2" s="101"/>
      <c r="U2" s="111" t="s">
        <v>66</v>
      </c>
      <c r="V2" s="112"/>
      <c r="W2" s="115" t="s">
        <v>19</v>
      </c>
      <c r="X2" s="116"/>
      <c r="Y2" s="117"/>
      <c r="Z2" s="105" t="s">
        <v>23</v>
      </c>
      <c r="AA2" s="106"/>
      <c r="AB2" s="106"/>
      <c r="AC2" s="106"/>
      <c r="AD2" s="107"/>
      <c r="AE2" s="105" t="s">
        <v>65</v>
      </c>
      <c r="AF2" s="106"/>
      <c r="AG2" s="106"/>
      <c r="AH2" s="106"/>
      <c r="AI2" s="106"/>
      <c r="AJ2" s="106"/>
      <c r="AK2" s="106"/>
      <c r="AL2" s="107"/>
    </row>
    <row r="3" spans="1:42">
      <c r="A3" s="3"/>
      <c r="B3" s="3"/>
      <c r="C3" s="3"/>
      <c r="D3" s="3"/>
      <c r="E3" s="108"/>
      <c r="F3" s="109"/>
      <c r="G3" s="109"/>
      <c r="H3" s="121" t="s">
        <v>8</v>
      </c>
      <c r="I3" s="121"/>
      <c r="J3" s="121"/>
      <c r="K3" s="121"/>
      <c r="L3" s="122"/>
      <c r="M3" s="113"/>
      <c r="N3" s="124"/>
      <c r="O3" s="124"/>
      <c r="P3" s="114"/>
      <c r="Q3" s="102"/>
      <c r="R3" s="103"/>
      <c r="S3" s="103"/>
      <c r="T3" s="104"/>
      <c r="U3" s="113"/>
      <c r="V3" s="114"/>
      <c r="W3" s="118"/>
      <c r="X3" s="119"/>
      <c r="Y3" s="120"/>
      <c r="Z3" s="108"/>
      <c r="AA3" s="109"/>
      <c r="AB3" s="109"/>
      <c r="AC3" s="109"/>
      <c r="AD3" s="110"/>
      <c r="AE3" s="108"/>
      <c r="AF3" s="109"/>
      <c r="AG3" s="109"/>
      <c r="AH3" s="109"/>
      <c r="AI3" s="109"/>
      <c r="AJ3" s="109"/>
      <c r="AK3" s="109"/>
      <c r="AL3" s="110"/>
    </row>
    <row r="4" spans="1:42" ht="99" thickBot="1">
      <c r="A4" s="2" t="s">
        <v>34</v>
      </c>
      <c r="B4" s="2" t="s">
        <v>35</v>
      </c>
      <c r="C4" s="4" t="s">
        <v>67</v>
      </c>
      <c r="D4" s="4" t="s">
        <v>68</v>
      </c>
      <c r="E4" s="8" t="s">
        <v>0</v>
      </c>
      <c r="F4" s="9" t="s">
        <v>1</v>
      </c>
      <c r="G4" s="9" t="s">
        <v>2</v>
      </c>
      <c r="H4" s="10" t="s">
        <v>3</v>
      </c>
      <c r="I4" s="10" t="s">
        <v>4</v>
      </c>
      <c r="J4" s="10" t="s">
        <v>5</v>
      </c>
      <c r="K4" s="10" t="s">
        <v>6</v>
      </c>
      <c r="L4" s="11" t="s">
        <v>7</v>
      </c>
      <c r="M4" s="8" t="s">
        <v>9</v>
      </c>
      <c r="N4" s="9" t="s">
        <v>10</v>
      </c>
      <c r="O4" s="9" t="s">
        <v>11</v>
      </c>
      <c r="P4" s="12" t="s">
        <v>12</v>
      </c>
      <c r="Q4" s="8" t="s">
        <v>13</v>
      </c>
      <c r="R4" s="9" t="s">
        <v>14</v>
      </c>
      <c r="S4" s="9" t="s">
        <v>15</v>
      </c>
      <c r="T4" s="12" t="s">
        <v>16</v>
      </c>
      <c r="U4" s="8" t="s">
        <v>17</v>
      </c>
      <c r="V4" s="12" t="s">
        <v>18</v>
      </c>
      <c r="W4" s="8" t="s">
        <v>20</v>
      </c>
      <c r="X4" s="9" t="s">
        <v>21</v>
      </c>
      <c r="Y4" s="11" t="s">
        <v>22</v>
      </c>
      <c r="Z4" s="8" t="s">
        <v>24</v>
      </c>
      <c r="AA4" s="9" t="s">
        <v>25</v>
      </c>
      <c r="AB4" s="9" t="s">
        <v>26</v>
      </c>
      <c r="AC4" s="9" t="s">
        <v>85</v>
      </c>
      <c r="AD4" s="12" t="s">
        <v>27</v>
      </c>
      <c r="AE4" s="6" t="s">
        <v>28</v>
      </c>
      <c r="AF4" s="5" t="s">
        <v>25</v>
      </c>
      <c r="AG4" s="5" t="s">
        <v>85</v>
      </c>
      <c r="AH4" s="5" t="s">
        <v>29</v>
      </c>
      <c r="AI4" s="5" t="s">
        <v>30</v>
      </c>
      <c r="AJ4" s="5" t="s">
        <v>31</v>
      </c>
      <c r="AK4" s="5" t="s">
        <v>32</v>
      </c>
      <c r="AL4" s="7" t="s">
        <v>33</v>
      </c>
    </row>
    <row r="5" spans="1:42" ht="20.100000000000001" customHeight="1">
      <c r="A5" s="46"/>
      <c r="B5" s="47"/>
      <c r="C5" s="48"/>
      <c r="D5" s="28" t="str">
        <f>IF(SUM(E5:AL5)&gt;0,IF(SUM(H5:L5)+Y5&gt;0,PRICES!$C$2+AN5,IF(SUM(Z5:AD5)&gt;0,PRICES!$C$3+AN5,PRICES!$C$1+AO5))," ")</f>
        <v xml:space="preserve"> </v>
      </c>
      <c r="E5" s="31"/>
      <c r="F5" s="32"/>
      <c r="G5" s="32"/>
      <c r="H5" s="33"/>
      <c r="I5" s="33"/>
      <c r="J5" s="33"/>
      <c r="K5" s="33"/>
      <c r="L5" s="34"/>
      <c r="M5" s="31"/>
      <c r="N5" s="32"/>
      <c r="O5" s="32"/>
      <c r="P5" s="35"/>
      <c r="Q5" s="31"/>
      <c r="R5" s="32"/>
      <c r="S5" s="32"/>
      <c r="T5" s="35"/>
      <c r="U5" s="31"/>
      <c r="V5" s="35"/>
      <c r="W5" s="31"/>
      <c r="X5" s="32"/>
      <c r="Y5" s="34"/>
      <c r="Z5" s="31"/>
      <c r="AA5" s="32"/>
      <c r="AB5" s="32"/>
      <c r="AC5" s="32"/>
      <c r="AD5" s="56"/>
      <c r="AE5" s="59"/>
      <c r="AF5" s="60"/>
      <c r="AG5" s="60"/>
      <c r="AH5" s="60"/>
      <c r="AI5" s="60"/>
      <c r="AJ5" s="60"/>
      <c r="AK5" s="60"/>
      <c r="AL5" s="61"/>
      <c r="AN5">
        <f>IF(SUM(Q5:S5)&gt;1,(SUM(Q5:S5)-1)*PRICES!$C$4,0)</f>
        <v>0</v>
      </c>
      <c r="AO5">
        <f>IF(SUM(Q5:T5)&gt;0,SUM(Q5:T5)*PRICES!$C$4,0)</f>
        <v>0</v>
      </c>
      <c r="AP5" s="55"/>
    </row>
    <row r="6" spans="1:42" ht="20.100000000000001" customHeight="1">
      <c r="A6" s="49"/>
      <c r="B6" s="50"/>
      <c r="C6" s="51"/>
      <c r="D6" s="29" t="str">
        <f>IF(SUM(E6:AL6)&gt;0,IF(SUM(H6:L6)+Y6&gt;0,PRICES!$C$2+AN6,IF(SUM(Z6:AD6)&gt;0,PRICES!$C$3+AN6,PRICES!$C$1+AO6))," ")</f>
        <v xml:space="preserve"> </v>
      </c>
      <c r="E6" s="36"/>
      <c r="F6" s="37"/>
      <c r="G6" s="37"/>
      <c r="H6" s="38"/>
      <c r="I6" s="38"/>
      <c r="J6" s="38"/>
      <c r="K6" s="38"/>
      <c r="L6" s="39"/>
      <c r="M6" s="36"/>
      <c r="N6" s="37"/>
      <c r="O6" s="37"/>
      <c r="P6" s="40"/>
      <c r="Q6" s="36"/>
      <c r="R6" s="37"/>
      <c r="S6" s="37"/>
      <c r="T6" s="40"/>
      <c r="U6" s="36"/>
      <c r="V6" s="40"/>
      <c r="W6" s="36"/>
      <c r="X6" s="37"/>
      <c r="Y6" s="39"/>
      <c r="Z6" s="36"/>
      <c r="AA6" s="37"/>
      <c r="AB6" s="37"/>
      <c r="AC6" s="37"/>
      <c r="AD6" s="57"/>
      <c r="AE6" s="36"/>
      <c r="AF6" s="37"/>
      <c r="AG6" s="37"/>
      <c r="AH6" s="37"/>
      <c r="AI6" s="37"/>
      <c r="AJ6" s="37"/>
      <c r="AK6" s="37"/>
      <c r="AL6" s="40"/>
      <c r="AN6">
        <f>IF(SUM(Q6:S6)&gt;1,(SUM(Q6:S6)-1)*PRICES!$C$4,0)</f>
        <v>0</v>
      </c>
      <c r="AO6">
        <f>IF(SUM(Q6:T6)&gt;0,SUM(Q6:T6)*PRICES!$C$4,0)</f>
        <v>0</v>
      </c>
    </row>
    <row r="7" spans="1:42" ht="20.100000000000001" customHeight="1">
      <c r="A7" s="49"/>
      <c r="B7" s="50"/>
      <c r="C7" s="51"/>
      <c r="D7" s="29" t="str">
        <f>IF(SUM(E7:AL7)&gt;0,IF(SUM(H7:L7)+Y7&gt;0,PRICES!$C$2+AN7,IF(SUM(Z7:AD7)&gt;0,PRICES!$C$3+AN7,PRICES!$C$1+AO7))," ")</f>
        <v xml:space="preserve"> </v>
      </c>
      <c r="E7" s="36"/>
      <c r="F7" s="37"/>
      <c r="G7" s="37"/>
      <c r="H7" s="38"/>
      <c r="I7" s="38"/>
      <c r="J7" s="38"/>
      <c r="K7" s="38"/>
      <c r="L7" s="39"/>
      <c r="M7" s="36"/>
      <c r="N7" s="37"/>
      <c r="O7" s="37"/>
      <c r="P7" s="40"/>
      <c r="Q7" s="36"/>
      <c r="R7" s="37"/>
      <c r="S7" s="37"/>
      <c r="T7" s="40"/>
      <c r="U7" s="36"/>
      <c r="V7" s="40"/>
      <c r="W7" s="36"/>
      <c r="X7" s="37"/>
      <c r="Y7" s="39"/>
      <c r="Z7" s="36"/>
      <c r="AA7" s="37"/>
      <c r="AB7" s="37"/>
      <c r="AC7" s="37"/>
      <c r="AD7" s="57"/>
      <c r="AE7" s="36"/>
      <c r="AF7" s="37"/>
      <c r="AG7" s="37"/>
      <c r="AH7" s="37"/>
      <c r="AI7" s="37"/>
      <c r="AJ7" s="37"/>
      <c r="AK7" s="37"/>
      <c r="AL7" s="40"/>
      <c r="AN7">
        <f>IF(SUM(Q7:S7)&gt;1,(SUM(Q7:S7)-1)*PRICES!$C$4,0)</f>
        <v>0</v>
      </c>
      <c r="AO7">
        <f>IF(SUM(Q7:T7)&gt;0,SUM(Q7:T7)*PRICES!$C$4,0)</f>
        <v>0</v>
      </c>
    </row>
    <row r="8" spans="1:42" ht="20.100000000000001" customHeight="1">
      <c r="A8" s="49"/>
      <c r="B8" s="50"/>
      <c r="C8" s="51"/>
      <c r="D8" s="29" t="str">
        <f>IF(SUM(E8:AL8)&gt;0,IF(SUM(H8:L8)+Y8&gt;0,PRICES!$C$2+AN8,IF(SUM(Z8:AD8)&gt;0,PRICES!$C$3+AN8,PRICES!$C$1+AO8))," ")</f>
        <v xml:space="preserve"> </v>
      </c>
      <c r="E8" s="36"/>
      <c r="F8" s="37"/>
      <c r="G8" s="37"/>
      <c r="H8" s="38"/>
      <c r="I8" s="38"/>
      <c r="J8" s="38"/>
      <c r="K8" s="38"/>
      <c r="L8" s="39"/>
      <c r="M8" s="36"/>
      <c r="N8" s="37"/>
      <c r="O8" s="37"/>
      <c r="P8" s="40"/>
      <c r="Q8" s="36"/>
      <c r="R8" s="37"/>
      <c r="S8" s="37"/>
      <c r="T8" s="40"/>
      <c r="U8" s="36"/>
      <c r="V8" s="40"/>
      <c r="W8" s="36"/>
      <c r="X8" s="37"/>
      <c r="Y8" s="39"/>
      <c r="Z8" s="36"/>
      <c r="AA8" s="37"/>
      <c r="AB8" s="37"/>
      <c r="AC8" s="37"/>
      <c r="AD8" s="57"/>
      <c r="AE8" s="36"/>
      <c r="AF8" s="37"/>
      <c r="AG8" s="37"/>
      <c r="AH8" s="37"/>
      <c r="AI8" s="37"/>
      <c r="AJ8" s="37"/>
      <c r="AK8" s="37"/>
      <c r="AL8" s="40"/>
      <c r="AN8">
        <f>IF(SUM(Q8:S8)&gt;1,(SUM(Q8:S8)-1)*PRICES!$C$4,0)</f>
        <v>0</v>
      </c>
      <c r="AO8">
        <f>IF(SUM(Q8:T8)&gt;0,SUM(Q8:T8)*PRICES!$C$4,0)</f>
        <v>0</v>
      </c>
    </row>
    <row r="9" spans="1:42" ht="20.100000000000001" customHeight="1">
      <c r="A9" s="49"/>
      <c r="B9" s="50"/>
      <c r="C9" s="51"/>
      <c r="D9" s="29" t="str">
        <f>IF(SUM(E9:AL9)&gt;0,IF(SUM(H9:L9)+Y9&gt;0,PRICES!$C$2+AN9,IF(SUM(Z9:AD9)&gt;0,PRICES!$C$3+AN9,PRICES!$C$1+AO9))," ")</f>
        <v xml:space="preserve"> </v>
      </c>
      <c r="E9" s="36"/>
      <c r="F9" s="37"/>
      <c r="G9" s="37"/>
      <c r="H9" s="38"/>
      <c r="I9" s="38"/>
      <c r="J9" s="38"/>
      <c r="K9" s="38"/>
      <c r="L9" s="39"/>
      <c r="M9" s="36"/>
      <c r="N9" s="37"/>
      <c r="O9" s="37"/>
      <c r="P9" s="40"/>
      <c r="Q9" s="36"/>
      <c r="R9" s="37"/>
      <c r="S9" s="37"/>
      <c r="T9" s="40"/>
      <c r="U9" s="36"/>
      <c r="V9" s="40"/>
      <c r="W9" s="36"/>
      <c r="X9" s="37"/>
      <c r="Y9" s="39"/>
      <c r="Z9" s="36"/>
      <c r="AA9" s="37"/>
      <c r="AB9" s="37"/>
      <c r="AC9" s="37"/>
      <c r="AD9" s="57"/>
      <c r="AE9" s="36"/>
      <c r="AF9" s="37"/>
      <c r="AG9" s="37"/>
      <c r="AH9" s="37"/>
      <c r="AI9" s="37"/>
      <c r="AJ9" s="37"/>
      <c r="AK9" s="37"/>
      <c r="AL9" s="40"/>
      <c r="AN9">
        <f>IF(SUM(Q9:S9)&gt;1,(SUM(Q9:S9)-1)*PRICES!$C$4,0)</f>
        <v>0</v>
      </c>
      <c r="AO9">
        <f>IF(SUM(Q9:T9)&gt;0,SUM(Q9:T9)*PRICES!$C$4,0)</f>
        <v>0</v>
      </c>
    </row>
    <row r="10" spans="1:42" ht="20.100000000000001" customHeight="1">
      <c r="A10" s="49"/>
      <c r="B10" s="50"/>
      <c r="C10" s="51"/>
      <c r="D10" s="29" t="str">
        <f>IF(SUM(E10:AL10)&gt;0,IF(SUM(H10:L10)+Y10&gt;0,PRICES!$C$2+AN10,IF(SUM(Z10:AD10)&gt;0,PRICES!$C$3+AN10,PRICES!$C$1+AO10))," ")</f>
        <v xml:space="preserve"> </v>
      </c>
      <c r="E10" s="36"/>
      <c r="F10" s="37"/>
      <c r="G10" s="37"/>
      <c r="H10" s="38"/>
      <c r="I10" s="38"/>
      <c r="J10" s="38"/>
      <c r="K10" s="38"/>
      <c r="L10" s="39"/>
      <c r="M10" s="36"/>
      <c r="N10" s="37"/>
      <c r="O10" s="37"/>
      <c r="P10" s="40"/>
      <c r="Q10" s="36"/>
      <c r="R10" s="37"/>
      <c r="S10" s="37"/>
      <c r="T10" s="40"/>
      <c r="U10" s="36"/>
      <c r="V10" s="40"/>
      <c r="W10" s="36"/>
      <c r="X10" s="37"/>
      <c r="Y10" s="39"/>
      <c r="Z10" s="36"/>
      <c r="AA10" s="37"/>
      <c r="AB10" s="37"/>
      <c r="AC10" s="37"/>
      <c r="AD10" s="57"/>
      <c r="AE10" s="36"/>
      <c r="AF10" s="37"/>
      <c r="AG10" s="37"/>
      <c r="AH10" s="37"/>
      <c r="AI10" s="37"/>
      <c r="AJ10" s="37"/>
      <c r="AK10" s="37"/>
      <c r="AL10" s="40"/>
      <c r="AN10">
        <f>IF(SUM(Q10:S10)&gt;1,(SUM(Q10:S10)-1)*PRICES!$C$4,0)</f>
        <v>0</v>
      </c>
      <c r="AO10">
        <f>IF(SUM(Q10:T10)&gt;0,SUM(Q10:T10)*PRICES!$C$4,0)</f>
        <v>0</v>
      </c>
    </row>
    <row r="11" spans="1:42" ht="20.100000000000001" customHeight="1">
      <c r="A11" s="49"/>
      <c r="B11" s="50"/>
      <c r="C11" s="51"/>
      <c r="D11" s="29" t="str">
        <f>IF(SUM(E11:AL11)&gt;0,IF(SUM(H11:L11)+Y11&gt;0,PRICES!$C$2+AN11,IF(SUM(Z11:AD11)&gt;0,PRICES!$C$3+AN11,PRICES!$C$1+AO11))," ")</f>
        <v xml:space="preserve"> </v>
      </c>
      <c r="E11" s="36"/>
      <c r="F11" s="37"/>
      <c r="G11" s="37"/>
      <c r="H11" s="38"/>
      <c r="I11" s="38"/>
      <c r="J11" s="38"/>
      <c r="K11" s="38"/>
      <c r="L11" s="39"/>
      <c r="M11" s="36"/>
      <c r="N11" s="37"/>
      <c r="O11" s="37"/>
      <c r="P11" s="40"/>
      <c r="Q11" s="36"/>
      <c r="R11" s="37"/>
      <c r="S11" s="37"/>
      <c r="T11" s="40"/>
      <c r="U11" s="36"/>
      <c r="V11" s="40"/>
      <c r="W11" s="36"/>
      <c r="X11" s="37"/>
      <c r="Y11" s="39"/>
      <c r="Z11" s="36"/>
      <c r="AA11" s="37"/>
      <c r="AB11" s="37"/>
      <c r="AC11" s="37"/>
      <c r="AD11" s="57"/>
      <c r="AE11" s="36"/>
      <c r="AF11" s="37"/>
      <c r="AG11" s="37"/>
      <c r="AH11" s="37"/>
      <c r="AI11" s="37"/>
      <c r="AJ11" s="37"/>
      <c r="AK11" s="37"/>
      <c r="AL11" s="40"/>
      <c r="AN11">
        <f>IF(SUM(Q11:S11)&gt;1,(SUM(Q11:S11)-1)*PRICES!$C$4,0)</f>
        <v>0</v>
      </c>
      <c r="AO11">
        <f>IF(SUM(Q11:T11)&gt;0,SUM(Q11:T11)*PRICES!$C$4,0)</f>
        <v>0</v>
      </c>
    </row>
    <row r="12" spans="1:42" ht="20.100000000000001" customHeight="1">
      <c r="A12" s="49"/>
      <c r="B12" s="50"/>
      <c r="C12" s="51"/>
      <c r="D12" s="29" t="str">
        <f>IF(SUM(E12:AL12)&gt;0,IF(SUM(H12:L12)+Y12&gt;0,PRICES!$C$2+AN12,IF(SUM(Z12:AD12)&gt;0,PRICES!$C$3+AN12,PRICES!$C$1+AO12))," ")</f>
        <v xml:space="preserve"> </v>
      </c>
      <c r="E12" s="36"/>
      <c r="F12" s="37"/>
      <c r="G12" s="37"/>
      <c r="H12" s="38"/>
      <c r="I12" s="38"/>
      <c r="J12" s="38"/>
      <c r="K12" s="38"/>
      <c r="L12" s="39"/>
      <c r="M12" s="36"/>
      <c r="N12" s="37"/>
      <c r="O12" s="37"/>
      <c r="P12" s="40"/>
      <c r="Q12" s="36"/>
      <c r="R12" s="37"/>
      <c r="S12" s="37"/>
      <c r="T12" s="40"/>
      <c r="U12" s="36"/>
      <c r="V12" s="40"/>
      <c r="W12" s="36"/>
      <c r="X12" s="37"/>
      <c r="Y12" s="39"/>
      <c r="Z12" s="36"/>
      <c r="AA12" s="37"/>
      <c r="AB12" s="37"/>
      <c r="AC12" s="37"/>
      <c r="AD12" s="57"/>
      <c r="AE12" s="36"/>
      <c r="AF12" s="37"/>
      <c r="AG12" s="37"/>
      <c r="AH12" s="37"/>
      <c r="AI12" s="37"/>
      <c r="AJ12" s="37"/>
      <c r="AK12" s="37"/>
      <c r="AL12" s="40"/>
      <c r="AN12">
        <f>IF(SUM(Q12:S12)&gt;1,(SUM(Q12:S12)-1)*PRICES!$C$4,0)</f>
        <v>0</v>
      </c>
      <c r="AO12">
        <f>IF(SUM(Q12:T12)&gt;0,SUM(Q12:T12)*PRICES!$C$4,0)</f>
        <v>0</v>
      </c>
    </row>
    <row r="13" spans="1:42" ht="20.100000000000001" customHeight="1">
      <c r="A13" s="49"/>
      <c r="B13" s="50"/>
      <c r="C13" s="51"/>
      <c r="D13" s="29" t="str">
        <f>IF(SUM(E13:AL13)&gt;0,IF(SUM(H13:L13)+Y13&gt;0,PRICES!$C$2+AN13,IF(SUM(Z13:AD13)&gt;0,PRICES!$C$3+AN13,PRICES!$C$1+AO13))," ")</f>
        <v xml:space="preserve"> </v>
      </c>
      <c r="E13" s="36"/>
      <c r="F13" s="37"/>
      <c r="G13" s="37"/>
      <c r="H13" s="38"/>
      <c r="I13" s="38"/>
      <c r="J13" s="38"/>
      <c r="K13" s="38"/>
      <c r="L13" s="39"/>
      <c r="M13" s="36"/>
      <c r="N13" s="37"/>
      <c r="O13" s="37"/>
      <c r="P13" s="40"/>
      <c r="Q13" s="36"/>
      <c r="R13" s="37"/>
      <c r="S13" s="37"/>
      <c r="T13" s="40"/>
      <c r="U13" s="36"/>
      <c r="V13" s="40"/>
      <c r="W13" s="36"/>
      <c r="X13" s="37"/>
      <c r="Y13" s="39"/>
      <c r="Z13" s="36"/>
      <c r="AA13" s="37"/>
      <c r="AB13" s="37"/>
      <c r="AC13" s="37"/>
      <c r="AD13" s="57"/>
      <c r="AE13" s="36"/>
      <c r="AF13" s="37"/>
      <c r="AG13" s="37"/>
      <c r="AH13" s="37"/>
      <c r="AI13" s="37"/>
      <c r="AJ13" s="37"/>
      <c r="AK13" s="37"/>
      <c r="AL13" s="40"/>
      <c r="AN13">
        <f>IF(SUM(Q13:S13)&gt;1,(SUM(Q13:S13)-1)*PRICES!$C$4,0)</f>
        <v>0</v>
      </c>
      <c r="AO13">
        <f>IF(SUM(Q13:T13)&gt;0,SUM(Q13:T13)*PRICES!$C$4,0)</f>
        <v>0</v>
      </c>
    </row>
    <row r="14" spans="1:42" ht="20.100000000000001" customHeight="1">
      <c r="A14" s="49"/>
      <c r="B14" s="50"/>
      <c r="C14" s="51"/>
      <c r="D14" s="29" t="str">
        <f>IF(SUM(E14:AL14)&gt;0,IF(SUM(H14:L14)+Y14&gt;0,PRICES!$C$2+AN14,IF(SUM(Z14:AD14)&gt;0,PRICES!$C$3+AN14,PRICES!$C$1+AO14))," ")</f>
        <v xml:space="preserve"> </v>
      </c>
      <c r="E14" s="36"/>
      <c r="F14" s="37"/>
      <c r="G14" s="37"/>
      <c r="H14" s="38"/>
      <c r="I14" s="38"/>
      <c r="J14" s="38"/>
      <c r="K14" s="38"/>
      <c r="L14" s="39"/>
      <c r="M14" s="36"/>
      <c r="N14" s="37"/>
      <c r="O14" s="37"/>
      <c r="P14" s="40"/>
      <c r="Q14" s="36"/>
      <c r="R14" s="37"/>
      <c r="S14" s="37"/>
      <c r="T14" s="40"/>
      <c r="U14" s="36"/>
      <c r="V14" s="40"/>
      <c r="W14" s="36"/>
      <c r="X14" s="37"/>
      <c r="Y14" s="39"/>
      <c r="Z14" s="36"/>
      <c r="AA14" s="37"/>
      <c r="AB14" s="37"/>
      <c r="AC14" s="37"/>
      <c r="AD14" s="57"/>
      <c r="AE14" s="36"/>
      <c r="AF14" s="37"/>
      <c r="AG14" s="37"/>
      <c r="AH14" s="37"/>
      <c r="AI14" s="37"/>
      <c r="AJ14" s="37"/>
      <c r="AK14" s="37"/>
      <c r="AL14" s="40"/>
      <c r="AN14">
        <f>IF(SUM(Q14:S14)&gt;1,(SUM(Q14:S14)-1)*PRICES!$C$4,0)</f>
        <v>0</v>
      </c>
      <c r="AO14">
        <f>IF(SUM(Q14:T14)&gt;0,SUM(Q14:T14)*PRICES!$C$4,0)</f>
        <v>0</v>
      </c>
    </row>
    <row r="15" spans="1:42" ht="20.100000000000001" customHeight="1">
      <c r="A15" s="49"/>
      <c r="B15" s="50"/>
      <c r="C15" s="51"/>
      <c r="D15" s="29" t="str">
        <f>IF(SUM(E15:AL15)&gt;0,IF(SUM(H15:L15)+Y15&gt;0,PRICES!$C$2+AN15,IF(SUM(Z15:AD15)&gt;0,PRICES!$C$3+AN15,PRICES!$C$1+AO15))," ")</f>
        <v xml:space="preserve"> </v>
      </c>
      <c r="E15" s="36"/>
      <c r="F15" s="37"/>
      <c r="G15" s="37"/>
      <c r="H15" s="38"/>
      <c r="I15" s="38"/>
      <c r="J15" s="38"/>
      <c r="K15" s="38"/>
      <c r="L15" s="39"/>
      <c r="M15" s="36"/>
      <c r="N15" s="37"/>
      <c r="O15" s="37"/>
      <c r="P15" s="40"/>
      <c r="Q15" s="36"/>
      <c r="R15" s="37"/>
      <c r="S15" s="37"/>
      <c r="T15" s="40"/>
      <c r="U15" s="36"/>
      <c r="V15" s="40"/>
      <c r="W15" s="36"/>
      <c r="X15" s="37"/>
      <c r="Y15" s="39"/>
      <c r="Z15" s="36"/>
      <c r="AA15" s="37"/>
      <c r="AB15" s="37"/>
      <c r="AC15" s="37"/>
      <c r="AD15" s="57"/>
      <c r="AE15" s="36"/>
      <c r="AF15" s="37"/>
      <c r="AG15" s="37"/>
      <c r="AH15" s="37"/>
      <c r="AI15" s="37"/>
      <c r="AJ15" s="37"/>
      <c r="AK15" s="37"/>
      <c r="AL15" s="40"/>
      <c r="AN15">
        <f>IF(SUM(Q15:S15)&gt;1,(SUM(Q15:S15)-1)*PRICES!$C$4,0)</f>
        <v>0</v>
      </c>
      <c r="AO15">
        <f>IF(SUM(Q15:T15)&gt;0,SUM(Q15:T15)*PRICES!$C$4,0)</f>
        <v>0</v>
      </c>
    </row>
    <row r="16" spans="1:42" ht="20.100000000000001" customHeight="1">
      <c r="A16" s="49"/>
      <c r="B16" s="50"/>
      <c r="C16" s="51"/>
      <c r="D16" s="29" t="str">
        <f>IF(SUM(E16:AL16)&gt;0,IF(SUM(H16:L16)+Y16&gt;0,PRICES!$C$2+AN16,IF(SUM(Z16:AD16)&gt;0,PRICES!$C$3+AN16,PRICES!$C$1+AO16))," ")</f>
        <v xml:space="preserve"> </v>
      </c>
      <c r="E16" s="36"/>
      <c r="F16" s="37"/>
      <c r="G16" s="37"/>
      <c r="H16" s="38"/>
      <c r="I16" s="38"/>
      <c r="J16" s="38"/>
      <c r="K16" s="38"/>
      <c r="L16" s="39"/>
      <c r="M16" s="36"/>
      <c r="N16" s="37"/>
      <c r="O16" s="37"/>
      <c r="P16" s="40"/>
      <c r="Q16" s="36"/>
      <c r="R16" s="37"/>
      <c r="S16" s="37"/>
      <c r="T16" s="40"/>
      <c r="U16" s="36"/>
      <c r="V16" s="40"/>
      <c r="W16" s="36"/>
      <c r="X16" s="37"/>
      <c r="Y16" s="39"/>
      <c r="Z16" s="36"/>
      <c r="AA16" s="37"/>
      <c r="AB16" s="37"/>
      <c r="AC16" s="37"/>
      <c r="AD16" s="57"/>
      <c r="AE16" s="36"/>
      <c r="AF16" s="37"/>
      <c r="AG16" s="37"/>
      <c r="AH16" s="37"/>
      <c r="AI16" s="37"/>
      <c r="AJ16" s="37"/>
      <c r="AK16" s="37"/>
      <c r="AL16" s="40"/>
      <c r="AN16">
        <f>IF(SUM(Q16:S16)&gt;1,(SUM(Q16:S16)-1)*PRICES!$C$4,0)</f>
        <v>0</v>
      </c>
      <c r="AO16">
        <f>IF(SUM(Q16:T16)&gt;0,SUM(Q16:T16)*PRICES!$C$4,0)</f>
        <v>0</v>
      </c>
    </row>
    <row r="17" spans="1:41" ht="20.100000000000001" customHeight="1">
      <c r="A17" s="49"/>
      <c r="B17" s="50"/>
      <c r="C17" s="51"/>
      <c r="D17" s="29" t="str">
        <f>IF(SUM(E17:AL17)&gt;0,IF(SUM(H17:L17)+Y17&gt;0,PRICES!$C$2+AN17,IF(SUM(Z17:AD17)&gt;0,PRICES!$C$3+AN17,PRICES!$C$1+AO17))," ")</f>
        <v xml:space="preserve"> </v>
      </c>
      <c r="E17" s="36"/>
      <c r="F17" s="37"/>
      <c r="G17" s="37"/>
      <c r="H17" s="38"/>
      <c r="I17" s="38"/>
      <c r="J17" s="38"/>
      <c r="K17" s="38"/>
      <c r="L17" s="39"/>
      <c r="M17" s="36"/>
      <c r="N17" s="37"/>
      <c r="O17" s="37"/>
      <c r="P17" s="40"/>
      <c r="Q17" s="36"/>
      <c r="R17" s="37"/>
      <c r="S17" s="37"/>
      <c r="T17" s="40"/>
      <c r="U17" s="36"/>
      <c r="V17" s="40"/>
      <c r="W17" s="36"/>
      <c r="X17" s="37"/>
      <c r="Y17" s="39"/>
      <c r="Z17" s="36"/>
      <c r="AA17" s="37"/>
      <c r="AB17" s="37"/>
      <c r="AC17" s="37"/>
      <c r="AD17" s="57"/>
      <c r="AE17" s="36"/>
      <c r="AF17" s="37"/>
      <c r="AG17" s="37"/>
      <c r="AH17" s="37"/>
      <c r="AI17" s="37"/>
      <c r="AJ17" s="37"/>
      <c r="AK17" s="37"/>
      <c r="AL17" s="40"/>
      <c r="AN17">
        <f>IF(SUM(Q17:S17)&gt;1,(SUM(Q17:S17)-1)*PRICES!$C$4,0)</f>
        <v>0</v>
      </c>
      <c r="AO17">
        <f>IF(SUM(Q17:T17)&gt;0,SUM(Q17:T17)*PRICES!$C$4,0)</f>
        <v>0</v>
      </c>
    </row>
    <row r="18" spans="1:41" ht="20.100000000000001" customHeight="1">
      <c r="A18" s="49"/>
      <c r="B18" s="50"/>
      <c r="C18" s="51"/>
      <c r="D18" s="29" t="str">
        <f>IF(SUM(E18:AL18)&gt;0,IF(SUM(H18:L18)+Y18&gt;0,PRICES!$C$2+AN18,IF(SUM(Z18:AD18)&gt;0,PRICES!$C$3+AN18,PRICES!$C$1+AO18))," ")</f>
        <v xml:space="preserve"> </v>
      </c>
      <c r="E18" s="36"/>
      <c r="F18" s="37"/>
      <c r="G18" s="37"/>
      <c r="H18" s="38"/>
      <c r="I18" s="38"/>
      <c r="J18" s="38"/>
      <c r="K18" s="38"/>
      <c r="L18" s="39"/>
      <c r="M18" s="36"/>
      <c r="N18" s="37"/>
      <c r="O18" s="37"/>
      <c r="P18" s="40"/>
      <c r="Q18" s="36"/>
      <c r="R18" s="37"/>
      <c r="S18" s="37"/>
      <c r="T18" s="40"/>
      <c r="U18" s="36"/>
      <c r="V18" s="40"/>
      <c r="W18" s="36"/>
      <c r="X18" s="37"/>
      <c r="Y18" s="39"/>
      <c r="Z18" s="36"/>
      <c r="AA18" s="37"/>
      <c r="AB18" s="37"/>
      <c r="AC18" s="37"/>
      <c r="AD18" s="57"/>
      <c r="AE18" s="36"/>
      <c r="AF18" s="37"/>
      <c r="AG18" s="37"/>
      <c r="AH18" s="37"/>
      <c r="AI18" s="37"/>
      <c r="AJ18" s="37"/>
      <c r="AK18" s="37"/>
      <c r="AL18" s="40"/>
      <c r="AN18">
        <f>IF(SUM(Q18:S18)&gt;1,(SUM(Q18:S18)-1)*PRICES!$C$4,0)</f>
        <v>0</v>
      </c>
      <c r="AO18">
        <f>IF(SUM(Q18:T18)&gt;0,SUM(Q18:T18)*PRICES!$C$4,0)</f>
        <v>0</v>
      </c>
    </row>
    <row r="19" spans="1:41" ht="20.100000000000001" customHeight="1">
      <c r="A19" s="49"/>
      <c r="B19" s="50"/>
      <c r="C19" s="51"/>
      <c r="D19" s="29" t="str">
        <f>IF(SUM(E19:AL19)&gt;0,IF(SUM(H19:L19)+Y19&gt;0,PRICES!$C$2+AN19,IF(SUM(Z19:AD19)&gt;0,PRICES!$C$3+AN19,PRICES!$C$1+AO19))," ")</f>
        <v xml:space="preserve"> </v>
      </c>
      <c r="E19" s="36"/>
      <c r="F19" s="37"/>
      <c r="G19" s="37"/>
      <c r="H19" s="38"/>
      <c r="I19" s="38"/>
      <c r="J19" s="38"/>
      <c r="K19" s="38"/>
      <c r="L19" s="39"/>
      <c r="M19" s="36"/>
      <c r="N19" s="37"/>
      <c r="O19" s="37"/>
      <c r="P19" s="40"/>
      <c r="Q19" s="36"/>
      <c r="R19" s="37"/>
      <c r="S19" s="37"/>
      <c r="T19" s="40"/>
      <c r="U19" s="36"/>
      <c r="V19" s="40"/>
      <c r="W19" s="36"/>
      <c r="X19" s="37"/>
      <c r="Y19" s="39"/>
      <c r="Z19" s="36"/>
      <c r="AA19" s="37"/>
      <c r="AB19" s="37"/>
      <c r="AC19" s="37"/>
      <c r="AD19" s="57"/>
      <c r="AE19" s="36"/>
      <c r="AF19" s="37"/>
      <c r="AG19" s="37"/>
      <c r="AH19" s="37"/>
      <c r="AI19" s="37"/>
      <c r="AJ19" s="37"/>
      <c r="AK19" s="37"/>
      <c r="AL19" s="40"/>
      <c r="AN19">
        <f>IF(SUM(Q19:S19)&gt;1,(SUM(Q19:S19)-1)*PRICES!$C$4,0)</f>
        <v>0</v>
      </c>
      <c r="AO19">
        <f>IF(SUM(Q19:T19)&gt;0,SUM(Q19:T19)*PRICES!$C$4,0)</f>
        <v>0</v>
      </c>
    </row>
    <row r="20" spans="1:41" ht="20.100000000000001" customHeight="1">
      <c r="A20" s="49"/>
      <c r="B20" s="50"/>
      <c r="C20" s="51"/>
      <c r="D20" s="29" t="str">
        <f>IF(SUM(E20:AL20)&gt;0,IF(SUM(H20:L20)+Y20&gt;0,PRICES!$C$2+AN20,IF(SUM(Z20:AD20)&gt;0,PRICES!$C$3+AN20,PRICES!$C$1+AO20))," ")</f>
        <v xml:space="preserve"> </v>
      </c>
      <c r="E20" s="36"/>
      <c r="F20" s="37"/>
      <c r="G20" s="37"/>
      <c r="H20" s="38"/>
      <c r="I20" s="38"/>
      <c r="J20" s="38"/>
      <c r="K20" s="38"/>
      <c r="L20" s="39"/>
      <c r="M20" s="36"/>
      <c r="N20" s="37"/>
      <c r="O20" s="37"/>
      <c r="P20" s="40"/>
      <c r="Q20" s="36"/>
      <c r="R20" s="37"/>
      <c r="S20" s="37"/>
      <c r="T20" s="40"/>
      <c r="U20" s="36"/>
      <c r="V20" s="40"/>
      <c r="W20" s="36"/>
      <c r="X20" s="37"/>
      <c r="Y20" s="39"/>
      <c r="Z20" s="36"/>
      <c r="AA20" s="37"/>
      <c r="AB20" s="37"/>
      <c r="AC20" s="37"/>
      <c r="AD20" s="57"/>
      <c r="AE20" s="36"/>
      <c r="AF20" s="37"/>
      <c r="AG20" s="37"/>
      <c r="AH20" s="37"/>
      <c r="AI20" s="37"/>
      <c r="AJ20" s="37"/>
      <c r="AK20" s="37"/>
      <c r="AL20" s="40"/>
      <c r="AN20">
        <f>IF(SUM(Q20:S20)&gt;1,(SUM(Q20:S20)-1)*PRICES!$C$4,0)</f>
        <v>0</v>
      </c>
      <c r="AO20">
        <f>IF(SUM(Q20:T20)&gt;0,SUM(Q20:T20)*PRICES!$C$4,0)</f>
        <v>0</v>
      </c>
    </row>
    <row r="21" spans="1:41" ht="20.100000000000001" customHeight="1">
      <c r="A21" s="49"/>
      <c r="B21" s="50"/>
      <c r="C21" s="51"/>
      <c r="D21" s="29" t="str">
        <f>IF(SUM(E21:AL21)&gt;0,IF(SUM(H21:L21)+Y21&gt;0,PRICES!$C$2+AN21,IF(SUM(Z21:AD21)&gt;0,PRICES!$C$3+AN21,PRICES!$C$1+AO21))," ")</f>
        <v xml:space="preserve"> </v>
      </c>
      <c r="E21" s="36"/>
      <c r="F21" s="37"/>
      <c r="G21" s="37"/>
      <c r="H21" s="38"/>
      <c r="I21" s="38"/>
      <c r="J21" s="38"/>
      <c r="K21" s="38"/>
      <c r="L21" s="39"/>
      <c r="M21" s="36"/>
      <c r="N21" s="37"/>
      <c r="O21" s="37"/>
      <c r="P21" s="40"/>
      <c r="Q21" s="36"/>
      <c r="R21" s="37"/>
      <c r="S21" s="37"/>
      <c r="T21" s="40"/>
      <c r="U21" s="36"/>
      <c r="V21" s="40"/>
      <c r="W21" s="36"/>
      <c r="X21" s="37"/>
      <c r="Y21" s="39"/>
      <c r="Z21" s="36"/>
      <c r="AA21" s="37"/>
      <c r="AB21" s="37"/>
      <c r="AC21" s="37"/>
      <c r="AD21" s="57"/>
      <c r="AE21" s="36"/>
      <c r="AF21" s="37"/>
      <c r="AG21" s="37"/>
      <c r="AH21" s="37"/>
      <c r="AI21" s="37"/>
      <c r="AJ21" s="37"/>
      <c r="AK21" s="37"/>
      <c r="AL21" s="40"/>
      <c r="AN21">
        <f>IF(SUM(Q21:S21)&gt;1,(SUM(Q21:S21)-1)*PRICES!$C$4,0)</f>
        <v>0</v>
      </c>
      <c r="AO21">
        <f>IF(SUM(Q21:T21)&gt;0,SUM(Q21:T21)*PRICES!$C$4,0)</f>
        <v>0</v>
      </c>
    </row>
    <row r="22" spans="1:41" ht="20.100000000000001" customHeight="1">
      <c r="A22" s="49"/>
      <c r="B22" s="50"/>
      <c r="C22" s="51"/>
      <c r="D22" s="29" t="str">
        <f>IF(SUM(E22:AL22)&gt;0,IF(SUM(H22:L22)+Y22&gt;0,PRICES!$C$2+AN22,IF(SUM(Z22:AD22)&gt;0,PRICES!$C$3+AN22,PRICES!$C$1+AO22))," ")</f>
        <v xml:space="preserve"> </v>
      </c>
      <c r="E22" s="36"/>
      <c r="F22" s="37"/>
      <c r="G22" s="37"/>
      <c r="H22" s="38"/>
      <c r="I22" s="38"/>
      <c r="J22" s="38"/>
      <c r="K22" s="38"/>
      <c r="L22" s="39"/>
      <c r="M22" s="36"/>
      <c r="N22" s="37"/>
      <c r="O22" s="37"/>
      <c r="P22" s="40"/>
      <c r="Q22" s="36"/>
      <c r="R22" s="37"/>
      <c r="S22" s="37"/>
      <c r="T22" s="40"/>
      <c r="U22" s="36"/>
      <c r="V22" s="40"/>
      <c r="W22" s="36"/>
      <c r="X22" s="37"/>
      <c r="Y22" s="39"/>
      <c r="Z22" s="36"/>
      <c r="AA22" s="37"/>
      <c r="AB22" s="37"/>
      <c r="AC22" s="37"/>
      <c r="AD22" s="57"/>
      <c r="AE22" s="36"/>
      <c r="AF22" s="37"/>
      <c r="AG22" s="37"/>
      <c r="AH22" s="37"/>
      <c r="AI22" s="37"/>
      <c r="AJ22" s="37"/>
      <c r="AK22" s="37"/>
      <c r="AL22" s="40"/>
      <c r="AN22">
        <f>IF(SUM(Q22:S22)&gt;1,(SUM(Q22:S22)-1)*PRICES!$C$4,0)</f>
        <v>0</v>
      </c>
      <c r="AO22">
        <f>IF(SUM(Q22:T22)&gt;0,SUM(Q22:T22)*PRICES!$C$4,0)</f>
        <v>0</v>
      </c>
    </row>
    <row r="23" spans="1:41" ht="20.100000000000001" customHeight="1">
      <c r="A23" s="49"/>
      <c r="B23" s="50"/>
      <c r="C23" s="51"/>
      <c r="D23" s="29" t="str">
        <f>IF(SUM(E23:AL23)&gt;0,IF(SUM(H23:L23)+Y23&gt;0,PRICES!$C$2+AN23,IF(SUM(Z23:AD23)&gt;0,PRICES!$C$3+AN23,PRICES!$C$1+AO23))," ")</f>
        <v xml:space="preserve"> </v>
      </c>
      <c r="E23" s="36"/>
      <c r="F23" s="37"/>
      <c r="G23" s="37"/>
      <c r="H23" s="38"/>
      <c r="I23" s="38"/>
      <c r="J23" s="38"/>
      <c r="K23" s="38"/>
      <c r="L23" s="39"/>
      <c r="M23" s="36"/>
      <c r="N23" s="37"/>
      <c r="O23" s="37"/>
      <c r="P23" s="40"/>
      <c r="Q23" s="36"/>
      <c r="R23" s="37"/>
      <c r="S23" s="37"/>
      <c r="T23" s="40"/>
      <c r="U23" s="36"/>
      <c r="V23" s="40"/>
      <c r="W23" s="36"/>
      <c r="X23" s="37"/>
      <c r="Y23" s="39"/>
      <c r="Z23" s="36"/>
      <c r="AA23" s="37"/>
      <c r="AB23" s="37"/>
      <c r="AC23" s="37"/>
      <c r="AD23" s="57"/>
      <c r="AE23" s="36"/>
      <c r="AF23" s="37"/>
      <c r="AG23" s="37"/>
      <c r="AH23" s="37"/>
      <c r="AI23" s="37"/>
      <c r="AJ23" s="37"/>
      <c r="AK23" s="37"/>
      <c r="AL23" s="40"/>
      <c r="AN23">
        <f>IF(SUM(Q23:S23)&gt;1,(SUM(Q23:S23)-1)*PRICES!$C$4,0)</f>
        <v>0</v>
      </c>
      <c r="AO23">
        <f>IF(SUM(Q23:T23)&gt;0,SUM(Q23:T23)*PRICES!$C$4,0)</f>
        <v>0</v>
      </c>
    </row>
    <row r="24" spans="1:41" ht="20.100000000000001" customHeight="1">
      <c r="A24" s="49"/>
      <c r="B24" s="50"/>
      <c r="C24" s="51"/>
      <c r="D24" s="29" t="str">
        <f>IF(SUM(E24:AL24)&gt;0,IF(SUM(H24:L24)+Y24&gt;0,PRICES!$C$2+AN24,IF(SUM(Z24:AD24)&gt;0,PRICES!$C$3+AN24,PRICES!$C$1+AO24))," ")</f>
        <v xml:space="preserve"> </v>
      </c>
      <c r="E24" s="36"/>
      <c r="F24" s="37"/>
      <c r="G24" s="37"/>
      <c r="H24" s="38"/>
      <c r="I24" s="38"/>
      <c r="J24" s="38"/>
      <c r="K24" s="38"/>
      <c r="L24" s="39"/>
      <c r="M24" s="36"/>
      <c r="N24" s="37"/>
      <c r="O24" s="37"/>
      <c r="P24" s="40"/>
      <c r="Q24" s="36"/>
      <c r="R24" s="37"/>
      <c r="S24" s="37"/>
      <c r="T24" s="40"/>
      <c r="U24" s="36"/>
      <c r="V24" s="40"/>
      <c r="W24" s="36"/>
      <c r="X24" s="37"/>
      <c r="Y24" s="39"/>
      <c r="Z24" s="36"/>
      <c r="AA24" s="37"/>
      <c r="AB24" s="37"/>
      <c r="AC24" s="37"/>
      <c r="AD24" s="57"/>
      <c r="AE24" s="36"/>
      <c r="AF24" s="37"/>
      <c r="AG24" s="37"/>
      <c r="AH24" s="37"/>
      <c r="AI24" s="37"/>
      <c r="AJ24" s="37"/>
      <c r="AK24" s="37"/>
      <c r="AL24" s="40"/>
      <c r="AN24">
        <f>IF(SUM(Q24:S24)&gt;1,(SUM(Q24:S24)-1)*PRICES!$C$4,0)</f>
        <v>0</v>
      </c>
      <c r="AO24">
        <f>IF(SUM(Q24:T24)&gt;0,SUM(Q24:T24)*PRICES!$C$4,0)</f>
        <v>0</v>
      </c>
    </row>
    <row r="25" spans="1:41" ht="20.100000000000001" customHeight="1">
      <c r="A25" s="49"/>
      <c r="B25" s="50"/>
      <c r="C25" s="51"/>
      <c r="D25" s="29" t="str">
        <f>IF(SUM(E25:AL25)&gt;0,IF(SUM(H25:L25)+Y25&gt;0,PRICES!$C$2+AN25,IF(SUM(Z25:AD25)&gt;0,PRICES!$C$3+AN25,PRICES!$C$1+AO25))," ")</f>
        <v xml:space="preserve"> </v>
      </c>
      <c r="E25" s="36"/>
      <c r="F25" s="37"/>
      <c r="G25" s="37"/>
      <c r="H25" s="38"/>
      <c r="I25" s="38"/>
      <c r="J25" s="38"/>
      <c r="K25" s="38"/>
      <c r="L25" s="39"/>
      <c r="M25" s="36"/>
      <c r="N25" s="37"/>
      <c r="O25" s="37"/>
      <c r="P25" s="40"/>
      <c r="Q25" s="36"/>
      <c r="R25" s="37"/>
      <c r="S25" s="37"/>
      <c r="T25" s="40"/>
      <c r="U25" s="36"/>
      <c r="V25" s="40"/>
      <c r="W25" s="36"/>
      <c r="X25" s="37"/>
      <c r="Y25" s="39"/>
      <c r="Z25" s="36"/>
      <c r="AA25" s="37"/>
      <c r="AB25" s="37"/>
      <c r="AC25" s="37"/>
      <c r="AD25" s="57"/>
      <c r="AE25" s="36"/>
      <c r="AF25" s="37"/>
      <c r="AG25" s="37"/>
      <c r="AH25" s="37"/>
      <c r="AI25" s="37"/>
      <c r="AJ25" s="37"/>
      <c r="AK25" s="37"/>
      <c r="AL25" s="40"/>
      <c r="AN25">
        <f>IF(SUM(Q25:S25)&gt;1,(SUM(Q25:S25)-1)*PRICES!$C$4,0)</f>
        <v>0</v>
      </c>
      <c r="AO25">
        <f>IF(SUM(Q25:T25)&gt;0,SUM(Q25:T25)*PRICES!$C$4,0)</f>
        <v>0</v>
      </c>
    </row>
    <row r="26" spans="1:41" ht="20.100000000000001" customHeight="1" thickBot="1">
      <c r="A26" s="52"/>
      <c r="B26" s="53"/>
      <c r="C26" s="54"/>
      <c r="D26" s="30" t="str">
        <f>IF(SUM(E26:AL26)&gt;0,IF(SUM(H26:L26)+Y26&gt;0,PRICES!$C$2+AN26,IF(SUM(Z26:AD26)&gt;0,PRICES!$C$3+AN26,PRICES!$C$1+AO26))," ")</f>
        <v xml:space="preserve"> </v>
      </c>
      <c r="E26" s="41"/>
      <c r="F26" s="42"/>
      <c r="G26" s="42"/>
      <c r="H26" s="43"/>
      <c r="I26" s="43"/>
      <c r="J26" s="43"/>
      <c r="K26" s="43"/>
      <c r="L26" s="44"/>
      <c r="M26" s="41"/>
      <c r="N26" s="42"/>
      <c r="O26" s="42"/>
      <c r="P26" s="45"/>
      <c r="Q26" s="41"/>
      <c r="R26" s="42"/>
      <c r="S26" s="42"/>
      <c r="T26" s="45"/>
      <c r="U26" s="41"/>
      <c r="V26" s="45"/>
      <c r="W26" s="41"/>
      <c r="X26" s="42"/>
      <c r="Y26" s="44"/>
      <c r="Z26" s="41"/>
      <c r="AA26" s="42"/>
      <c r="AB26" s="42"/>
      <c r="AC26" s="42"/>
      <c r="AD26" s="58"/>
      <c r="AE26" s="41"/>
      <c r="AF26" s="42"/>
      <c r="AG26" s="42"/>
      <c r="AH26" s="42"/>
      <c r="AI26" s="42"/>
      <c r="AJ26" s="42"/>
      <c r="AK26" s="42"/>
      <c r="AL26" s="45"/>
      <c r="AN26">
        <f>IF(SUM(Q26:S26)&gt;1,(SUM(Q26:S26)-1)*PRICES!$C$4,0)</f>
        <v>0</v>
      </c>
      <c r="AO26">
        <f>IF(SUM(Q26:T26)&gt;0,SUM(Q26:T26)*PRICES!$C$4,0)</f>
        <v>0</v>
      </c>
    </row>
    <row r="27" spans="1:41" ht="20.100000000000001" customHeight="1">
      <c r="A27" s="46"/>
      <c r="B27" s="47"/>
      <c r="C27" s="48"/>
      <c r="D27" s="28" t="str">
        <f>IF(SUM(E27:AL27)&gt;0,IF(SUM(H27:L27)+Y27&gt;0,PRICES!$C$2+AN27,IF(SUM(Z27:AD27)&gt;0,PRICES!$C$3+AN27,PRICES!$C$1+AO27))," ")</f>
        <v xml:space="preserve"> </v>
      </c>
      <c r="E27" s="59"/>
      <c r="F27" s="60"/>
      <c r="G27" s="60"/>
      <c r="H27" s="62"/>
      <c r="I27" s="62"/>
      <c r="J27" s="62"/>
      <c r="K27" s="62"/>
      <c r="L27" s="63"/>
      <c r="M27" s="59"/>
      <c r="N27" s="60"/>
      <c r="O27" s="60"/>
      <c r="P27" s="61"/>
      <c r="Q27" s="59"/>
      <c r="R27" s="60"/>
      <c r="S27" s="60"/>
      <c r="T27" s="61"/>
      <c r="U27" s="59"/>
      <c r="V27" s="61"/>
      <c r="W27" s="59"/>
      <c r="X27" s="60"/>
      <c r="Y27" s="63"/>
      <c r="Z27" s="59"/>
      <c r="AA27" s="60"/>
      <c r="AB27" s="60"/>
      <c r="AC27" s="60"/>
      <c r="AD27" s="61"/>
      <c r="AE27" s="59"/>
      <c r="AF27" s="60"/>
      <c r="AG27" s="60"/>
      <c r="AH27" s="60"/>
      <c r="AI27" s="60"/>
      <c r="AJ27" s="60"/>
      <c r="AK27" s="60"/>
      <c r="AL27" s="61"/>
      <c r="AN27">
        <f>IF(SUM(Q27:S27)&gt;1,(SUM(Q27:S27)-1)*PRICES!$C$4,0)</f>
        <v>0</v>
      </c>
      <c r="AO27">
        <f>IF(SUM(Q27:T27)&gt;0,SUM(Q27:T27)*PRICES!$C$4,0)</f>
        <v>0</v>
      </c>
    </row>
    <row r="28" spans="1:41" ht="20.100000000000001" customHeight="1">
      <c r="A28" s="49"/>
      <c r="B28" s="50"/>
      <c r="C28" s="51"/>
      <c r="D28" s="29" t="str">
        <f>IF(SUM(E28:AL28)&gt;0,IF(SUM(H28:L28)+Y28&gt;0,PRICES!$C$2+AN28,IF(SUM(Z28:AD28)&gt;0,PRICES!$C$3+AN28,PRICES!$C$1+AO28))," ")</f>
        <v xml:space="preserve"> </v>
      </c>
      <c r="E28" s="36"/>
      <c r="F28" s="37"/>
      <c r="G28" s="37"/>
      <c r="H28" s="38"/>
      <c r="I28" s="38"/>
      <c r="J28" s="38"/>
      <c r="K28" s="38"/>
      <c r="L28" s="39"/>
      <c r="M28" s="36"/>
      <c r="N28" s="37"/>
      <c r="O28" s="37"/>
      <c r="P28" s="40"/>
      <c r="Q28" s="36"/>
      <c r="R28" s="37"/>
      <c r="S28" s="37"/>
      <c r="T28" s="40"/>
      <c r="U28" s="36"/>
      <c r="V28" s="40"/>
      <c r="W28" s="36"/>
      <c r="X28" s="37"/>
      <c r="Y28" s="39"/>
      <c r="Z28" s="36"/>
      <c r="AA28" s="37"/>
      <c r="AB28" s="37"/>
      <c r="AC28" s="37"/>
      <c r="AD28" s="57"/>
      <c r="AE28" s="36"/>
      <c r="AF28" s="37"/>
      <c r="AG28" s="37"/>
      <c r="AH28" s="37"/>
      <c r="AI28" s="37"/>
      <c r="AJ28" s="37"/>
      <c r="AK28" s="37"/>
      <c r="AL28" s="40"/>
      <c r="AN28">
        <f>IF(SUM(Q28:S28)&gt;1,(SUM(Q28:S28)-1)*PRICES!$C$4,0)</f>
        <v>0</v>
      </c>
      <c r="AO28">
        <f>IF(SUM(Q28:T28)&gt;0,SUM(Q28:T28)*PRICES!$C$4,0)</f>
        <v>0</v>
      </c>
    </row>
    <row r="29" spans="1:41" ht="20.100000000000001" customHeight="1">
      <c r="A29" s="49"/>
      <c r="B29" s="50"/>
      <c r="C29" s="51"/>
      <c r="D29" s="29" t="str">
        <f>IF(SUM(E29:AL29)&gt;0,IF(SUM(H29:L29)+Y29&gt;0,PRICES!$C$2+AN29,IF(SUM(Z29:AD29)&gt;0,PRICES!$C$3+AN29,PRICES!$C$1+AO29))," ")</f>
        <v xml:space="preserve"> </v>
      </c>
      <c r="E29" s="36"/>
      <c r="F29" s="37"/>
      <c r="G29" s="37"/>
      <c r="H29" s="38"/>
      <c r="I29" s="38"/>
      <c r="J29" s="38"/>
      <c r="K29" s="38"/>
      <c r="L29" s="39"/>
      <c r="M29" s="36"/>
      <c r="N29" s="37"/>
      <c r="O29" s="37"/>
      <c r="P29" s="40"/>
      <c r="Q29" s="36"/>
      <c r="R29" s="37"/>
      <c r="S29" s="37"/>
      <c r="T29" s="40"/>
      <c r="U29" s="36"/>
      <c r="V29" s="40"/>
      <c r="W29" s="36"/>
      <c r="X29" s="37"/>
      <c r="Y29" s="39"/>
      <c r="Z29" s="36"/>
      <c r="AA29" s="37"/>
      <c r="AB29" s="37"/>
      <c r="AC29" s="37"/>
      <c r="AD29" s="57"/>
      <c r="AE29" s="36"/>
      <c r="AF29" s="37"/>
      <c r="AG29" s="37"/>
      <c r="AH29" s="37"/>
      <c r="AI29" s="37"/>
      <c r="AJ29" s="37"/>
      <c r="AK29" s="37"/>
      <c r="AL29" s="40"/>
      <c r="AN29">
        <f>IF(SUM(Q29:S29)&gt;1,(SUM(Q29:S29)-1)*PRICES!$C$4,0)</f>
        <v>0</v>
      </c>
      <c r="AO29">
        <f>IF(SUM(Q29:T29)&gt;0,SUM(Q29:T29)*PRICES!$C$4,0)</f>
        <v>0</v>
      </c>
    </row>
    <row r="30" spans="1:41" ht="20.100000000000001" customHeight="1">
      <c r="A30" s="49"/>
      <c r="B30" s="50"/>
      <c r="C30" s="51"/>
      <c r="D30" s="29" t="str">
        <f>IF(SUM(E30:AL30)&gt;0,IF(SUM(H30:L30)+Y30&gt;0,PRICES!$C$2+AN30,IF(SUM(Z30:AD30)&gt;0,PRICES!$C$3+AN30,PRICES!$C$1+AO30))," ")</f>
        <v xml:space="preserve"> </v>
      </c>
      <c r="E30" s="36"/>
      <c r="F30" s="37"/>
      <c r="G30" s="37"/>
      <c r="H30" s="38"/>
      <c r="I30" s="38"/>
      <c r="J30" s="38"/>
      <c r="K30" s="38"/>
      <c r="L30" s="39"/>
      <c r="M30" s="36"/>
      <c r="N30" s="37"/>
      <c r="O30" s="37"/>
      <c r="P30" s="40"/>
      <c r="Q30" s="36"/>
      <c r="R30" s="37"/>
      <c r="S30" s="37"/>
      <c r="T30" s="40"/>
      <c r="U30" s="36"/>
      <c r="V30" s="40"/>
      <c r="W30" s="36"/>
      <c r="X30" s="37"/>
      <c r="Y30" s="39"/>
      <c r="Z30" s="36"/>
      <c r="AA30" s="37"/>
      <c r="AB30" s="37"/>
      <c r="AC30" s="37"/>
      <c r="AD30" s="57"/>
      <c r="AE30" s="36"/>
      <c r="AF30" s="37"/>
      <c r="AG30" s="37"/>
      <c r="AH30" s="37"/>
      <c r="AI30" s="37"/>
      <c r="AJ30" s="37"/>
      <c r="AK30" s="37"/>
      <c r="AL30" s="40"/>
      <c r="AN30">
        <f>IF(SUM(Q30:S30)&gt;1,(SUM(Q30:S30)-1)*PRICES!$C$4,0)</f>
        <v>0</v>
      </c>
      <c r="AO30">
        <f>IF(SUM(Q30:T30)&gt;0,SUM(Q30:T30)*PRICES!$C$4,0)</f>
        <v>0</v>
      </c>
    </row>
    <row r="31" spans="1:41" ht="20.100000000000001" customHeight="1">
      <c r="A31" s="49"/>
      <c r="B31" s="50"/>
      <c r="C31" s="51"/>
      <c r="D31" s="29" t="str">
        <f>IF(SUM(E31:AL31)&gt;0,IF(SUM(H31:L31)+Y31&gt;0,PRICES!$C$2+AN31,IF(SUM(Z31:AD31)&gt;0,PRICES!$C$3+AN31,PRICES!$C$1+AO31))," ")</f>
        <v xml:space="preserve"> </v>
      </c>
      <c r="E31" s="36"/>
      <c r="F31" s="37"/>
      <c r="G31" s="37"/>
      <c r="H31" s="38"/>
      <c r="I31" s="38"/>
      <c r="J31" s="38"/>
      <c r="K31" s="38"/>
      <c r="L31" s="39"/>
      <c r="M31" s="36"/>
      <c r="N31" s="37"/>
      <c r="O31" s="37"/>
      <c r="P31" s="40"/>
      <c r="Q31" s="36"/>
      <c r="R31" s="37"/>
      <c r="S31" s="37"/>
      <c r="T31" s="40"/>
      <c r="U31" s="36"/>
      <c r="V31" s="40"/>
      <c r="W31" s="36"/>
      <c r="X31" s="37"/>
      <c r="Y31" s="39"/>
      <c r="Z31" s="36"/>
      <c r="AA31" s="37"/>
      <c r="AB31" s="37"/>
      <c r="AC31" s="37"/>
      <c r="AD31" s="57"/>
      <c r="AE31" s="36"/>
      <c r="AF31" s="37"/>
      <c r="AG31" s="37"/>
      <c r="AH31" s="37"/>
      <c r="AI31" s="37"/>
      <c r="AJ31" s="37"/>
      <c r="AK31" s="37"/>
      <c r="AL31" s="40"/>
      <c r="AN31">
        <f>IF(SUM(Q31:S31)&gt;1,(SUM(Q31:S31)-1)*PRICES!$C$4,0)</f>
        <v>0</v>
      </c>
      <c r="AO31">
        <f>IF(SUM(Q31:T31)&gt;0,SUM(Q31:T31)*PRICES!$C$4,0)</f>
        <v>0</v>
      </c>
    </row>
    <row r="32" spans="1:41" ht="20.100000000000001" customHeight="1">
      <c r="A32" s="49"/>
      <c r="B32" s="50"/>
      <c r="C32" s="51"/>
      <c r="D32" s="29" t="str">
        <f>IF(SUM(E32:AL32)&gt;0,IF(SUM(H32:L32)+Y32&gt;0,PRICES!$C$2+AN32,IF(SUM(Z32:AD32)&gt;0,PRICES!$C$3+AN32,PRICES!$C$1+AO32))," ")</f>
        <v xml:space="preserve"> </v>
      </c>
      <c r="E32" s="36"/>
      <c r="F32" s="37"/>
      <c r="G32" s="37"/>
      <c r="H32" s="38"/>
      <c r="I32" s="38"/>
      <c r="J32" s="38"/>
      <c r="K32" s="38"/>
      <c r="L32" s="39"/>
      <c r="M32" s="36"/>
      <c r="N32" s="37"/>
      <c r="O32" s="37"/>
      <c r="P32" s="40"/>
      <c r="Q32" s="36"/>
      <c r="R32" s="37"/>
      <c r="S32" s="37"/>
      <c r="T32" s="40"/>
      <c r="U32" s="36"/>
      <c r="V32" s="40"/>
      <c r="W32" s="36"/>
      <c r="X32" s="37"/>
      <c r="Y32" s="39"/>
      <c r="Z32" s="36"/>
      <c r="AA32" s="37"/>
      <c r="AB32" s="37"/>
      <c r="AC32" s="37"/>
      <c r="AD32" s="57"/>
      <c r="AE32" s="36"/>
      <c r="AF32" s="37"/>
      <c r="AG32" s="37"/>
      <c r="AH32" s="37"/>
      <c r="AI32" s="37"/>
      <c r="AJ32" s="37"/>
      <c r="AK32" s="37"/>
      <c r="AL32" s="40"/>
      <c r="AN32">
        <f>IF(SUM(Q32:S32)&gt;1,(SUM(Q32:S32)-1)*PRICES!$C$4,0)</f>
        <v>0</v>
      </c>
      <c r="AO32">
        <f>IF(SUM(Q32:T32)&gt;0,SUM(Q32:T32)*PRICES!$C$4,0)</f>
        <v>0</v>
      </c>
    </row>
    <row r="33" spans="1:41" ht="20.100000000000001" customHeight="1">
      <c r="A33" s="49"/>
      <c r="B33" s="50"/>
      <c r="C33" s="51"/>
      <c r="D33" s="29" t="str">
        <f>IF(SUM(E33:AL33)&gt;0,IF(SUM(H33:L33)+Y33&gt;0,PRICES!$C$2+AN33,IF(SUM(Z33:AD33)&gt;0,PRICES!$C$3+AN33,PRICES!$C$1+AO33))," ")</f>
        <v xml:space="preserve"> </v>
      </c>
      <c r="E33" s="36"/>
      <c r="F33" s="37"/>
      <c r="G33" s="37"/>
      <c r="H33" s="38"/>
      <c r="I33" s="38"/>
      <c r="J33" s="38"/>
      <c r="K33" s="38"/>
      <c r="L33" s="39"/>
      <c r="M33" s="36"/>
      <c r="N33" s="37"/>
      <c r="O33" s="37"/>
      <c r="P33" s="40"/>
      <c r="Q33" s="36"/>
      <c r="R33" s="37"/>
      <c r="S33" s="37"/>
      <c r="T33" s="40"/>
      <c r="U33" s="36"/>
      <c r="V33" s="40"/>
      <c r="W33" s="36"/>
      <c r="X33" s="37"/>
      <c r="Y33" s="39"/>
      <c r="Z33" s="36"/>
      <c r="AA33" s="37"/>
      <c r="AB33" s="37"/>
      <c r="AC33" s="37"/>
      <c r="AD33" s="57"/>
      <c r="AE33" s="36"/>
      <c r="AF33" s="37"/>
      <c r="AG33" s="37"/>
      <c r="AH33" s="37"/>
      <c r="AI33" s="37"/>
      <c r="AJ33" s="37"/>
      <c r="AK33" s="37"/>
      <c r="AL33" s="40"/>
      <c r="AN33">
        <f>IF(SUM(Q33:S33)&gt;1,(SUM(Q33:S33)-1)*PRICES!$C$4,0)</f>
        <v>0</v>
      </c>
      <c r="AO33">
        <f>IF(SUM(Q33:T33)&gt;0,SUM(Q33:T33)*PRICES!$C$4,0)</f>
        <v>0</v>
      </c>
    </row>
    <row r="34" spans="1:41" ht="20.100000000000001" customHeight="1">
      <c r="A34" s="49"/>
      <c r="B34" s="50"/>
      <c r="C34" s="51"/>
      <c r="D34" s="29" t="str">
        <f>IF(SUM(E34:AL34)&gt;0,IF(SUM(H34:L34)+Y34&gt;0,PRICES!$C$2+AN34,IF(SUM(Z34:AD34)&gt;0,PRICES!$C$3+AN34,PRICES!$C$1+AO34))," ")</f>
        <v xml:space="preserve"> </v>
      </c>
      <c r="E34" s="36"/>
      <c r="F34" s="37"/>
      <c r="G34" s="37"/>
      <c r="H34" s="38"/>
      <c r="I34" s="38"/>
      <c r="J34" s="38"/>
      <c r="K34" s="38"/>
      <c r="L34" s="39"/>
      <c r="M34" s="36"/>
      <c r="N34" s="37"/>
      <c r="O34" s="37"/>
      <c r="P34" s="40"/>
      <c r="Q34" s="36"/>
      <c r="R34" s="37"/>
      <c r="S34" s="37"/>
      <c r="T34" s="40"/>
      <c r="U34" s="36"/>
      <c r="V34" s="40"/>
      <c r="W34" s="36"/>
      <c r="X34" s="37"/>
      <c r="Y34" s="39"/>
      <c r="Z34" s="36"/>
      <c r="AA34" s="37"/>
      <c r="AB34" s="37"/>
      <c r="AC34" s="37"/>
      <c r="AD34" s="57"/>
      <c r="AE34" s="36"/>
      <c r="AF34" s="37"/>
      <c r="AG34" s="37"/>
      <c r="AH34" s="37"/>
      <c r="AI34" s="37"/>
      <c r="AJ34" s="37"/>
      <c r="AK34" s="37"/>
      <c r="AL34" s="40"/>
      <c r="AN34">
        <f>IF(SUM(Q34:S34)&gt;1,(SUM(Q34:S34)-1)*PRICES!$C$4,0)</f>
        <v>0</v>
      </c>
      <c r="AO34">
        <f>IF(SUM(Q34:T34)&gt;0,SUM(Q34:T34)*PRICES!$C$4,0)</f>
        <v>0</v>
      </c>
    </row>
    <row r="35" spans="1:41" ht="20.100000000000001" customHeight="1">
      <c r="A35" s="49"/>
      <c r="B35" s="50"/>
      <c r="C35" s="51"/>
      <c r="D35" s="29" t="str">
        <f>IF(SUM(E35:AL35)&gt;0,IF(SUM(H35:L35)+Y35&gt;0,PRICES!$C$2+AN35,IF(SUM(Z35:AD35)&gt;0,PRICES!$C$3+AN35,PRICES!$C$1+AO35))," ")</f>
        <v xml:space="preserve"> </v>
      </c>
      <c r="E35" s="36"/>
      <c r="F35" s="37"/>
      <c r="G35" s="37"/>
      <c r="H35" s="38"/>
      <c r="I35" s="38"/>
      <c r="J35" s="38"/>
      <c r="K35" s="38"/>
      <c r="L35" s="39"/>
      <c r="M35" s="36"/>
      <c r="N35" s="37"/>
      <c r="O35" s="37"/>
      <c r="P35" s="40"/>
      <c r="Q35" s="36"/>
      <c r="R35" s="37"/>
      <c r="S35" s="37"/>
      <c r="T35" s="40"/>
      <c r="U35" s="36"/>
      <c r="V35" s="40"/>
      <c r="W35" s="36"/>
      <c r="X35" s="37"/>
      <c r="Y35" s="39"/>
      <c r="Z35" s="36"/>
      <c r="AA35" s="37"/>
      <c r="AB35" s="37"/>
      <c r="AC35" s="37"/>
      <c r="AD35" s="57"/>
      <c r="AE35" s="36"/>
      <c r="AF35" s="37"/>
      <c r="AG35" s="37"/>
      <c r="AH35" s="37"/>
      <c r="AI35" s="37"/>
      <c r="AJ35" s="37"/>
      <c r="AK35" s="37"/>
      <c r="AL35" s="40"/>
      <c r="AN35">
        <f>IF(SUM(Q35:S35)&gt;1,(SUM(Q35:S35)-1)*PRICES!$C$4,0)</f>
        <v>0</v>
      </c>
      <c r="AO35">
        <f>IF(SUM(Q35:T35)&gt;0,SUM(Q35:T35)*PRICES!$C$4,0)</f>
        <v>0</v>
      </c>
    </row>
    <row r="36" spans="1:41" ht="20.100000000000001" customHeight="1">
      <c r="A36" s="49"/>
      <c r="B36" s="50"/>
      <c r="C36" s="51"/>
      <c r="D36" s="29" t="str">
        <f>IF(SUM(E36:AL36)&gt;0,IF(SUM(H36:L36)+Y36&gt;0,PRICES!$C$2+AN36,IF(SUM(Z36:AD36)&gt;0,PRICES!$C$3+AN36,PRICES!$C$1+AO36))," ")</f>
        <v xml:space="preserve"> </v>
      </c>
      <c r="E36" s="36"/>
      <c r="F36" s="37"/>
      <c r="G36" s="37"/>
      <c r="H36" s="38"/>
      <c r="I36" s="38"/>
      <c r="J36" s="38"/>
      <c r="K36" s="38"/>
      <c r="L36" s="39"/>
      <c r="M36" s="36"/>
      <c r="N36" s="37"/>
      <c r="O36" s="37"/>
      <c r="P36" s="40"/>
      <c r="Q36" s="36"/>
      <c r="R36" s="37"/>
      <c r="S36" s="37"/>
      <c r="T36" s="40"/>
      <c r="U36" s="36"/>
      <c r="V36" s="40"/>
      <c r="W36" s="36"/>
      <c r="X36" s="37"/>
      <c r="Y36" s="39"/>
      <c r="Z36" s="36"/>
      <c r="AA36" s="37"/>
      <c r="AB36" s="37"/>
      <c r="AC36" s="37"/>
      <c r="AD36" s="57"/>
      <c r="AE36" s="36"/>
      <c r="AF36" s="37"/>
      <c r="AG36" s="37"/>
      <c r="AH36" s="37"/>
      <c r="AI36" s="37"/>
      <c r="AJ36" s="37"/>
      <c r="AK36" s="37"/>
      <c r="AL36" s="40"/>
      <c r="AN36">
        <f>IF(SUM(Q36:S36)&gt;1,(SUM(Q36:S36)-1)*PRICES!$C$4,0)</f>
        <v>0</v>
      </c>
      <c r="AO36">
        <f>IF(SUM(Q36:T36)&gt;0,SUM(Q36:T36)*PRICES!$C$4,0)</f>
        <v>0</v>
      </c>
    </row>
    <row r="37" spans="1:41" ht="20.100000000000001" customHeight="1">
      <c r="A37" s="49"/>
      <c r="B37" s="50"/>
      <c r="C37" s="51"/>
      <c r="D37" s="29" t="str">
        <f>IF(SUM(E37:AL37)&gt;0,IF(SUM(H37:L37)+Y37&gt;0,PRICES!$C$2+AN37,IF(SUM(Z37:AD37)&gt;0,PRICES!$C$3+AN37,PRICES!$C$1+AO37))," ")</f>
        <v xml:space="preserve"> </v>
      </c>
      <c r="E37" s="36"/>
      <c r="F37" s="37"/>
      <c r="G37" s="37"/>
      <c r="H37" s="38"/>
      <c r="I37" s="38"/>
      <c r="J37" s="38"/>
      <c r="K37" s="38"/>
      <c r="L37" s="39"/>
      <c r="M37" s="36"/>
      <c r="N37" s="37"/>
      <c r="O37" s="37"/>
      <c r="P37" s="40"/>
      <c r="Q37" s="36"/>
      <c r="R37" s="37"/>
      <c r="S37" s="37"/>
      <c r="T37" s="40"/>
      <c r="U37" s="36"/>
      <c r="V37" s="40"/>
      <c r="W37" s="36"/>
      <c r="X37" s="37"/>
      <c r="Y37" s="39"/>
      <c r="Z37" s="36"/>
      <c r="AA37" s="37"/>
      <c r="AB37" s="37"/>
      <c r="AC37" s="37"/>
      <c r="AD37" s="57"/>
      <c r="AE37" s="36"/>
      <c r="AF37" s="37"/>
      <c r="AG37" s="37"/>
      <c r="AH37" s="37"/>
      <c r="AI37" s="37"/>
      <c r="AJ37" s="37"/>
      <c r="AK37" s="37"/>
      <c r="AL37" s="40"/>
      <c r="AN37">
        <f>IF(SUM(Q37:S37)&gt;1,(SUM(Q37:S37)-1)*PRICES!$C$4,0)</f>
        <v>0</v>
      </c>
      <c r="AO37">
        <f>IF(SUM(Q37:T37)&gt;0,SUM(Q37:T37)*PRICES!$C$4,0)</f>
        <v>0</v>
      </c>
    </row>
    <row r="38" spans="1:41" ht="20.100000000000001" customHeight="1">
      <c r="A38" s="49"/>
      <c r="B38" s="50"/>
      <c r="C38" s="51"/>
      <c r="D38" s="29" t="str">
        <f>IF(SUM(E38:AL38)&gt;0,IF(SUM(H38:L38)+Y38&gt;0,PRICES!$C$2+AN38,IF(SUM(Z38:AD38)&gt;0,PRICES!$C$3+AN38,PRICES!$C$1+AO38))," ")</f>
        <v xml:space="preserve"> </v>
      </c>
      <c r="E38" s="36"/>
      <c r="F38" s="37"/>
      <c r="G38" s="37"/>
      <c r="H38" s="38"/>
      <c r="I38" s="38"/>
      <c r="J38" s="38"/>
      <c r="K38" s="38"/>
      <c r="L38" s="39"/>
      <c r="M38" s="36"/>
      <c r="N38" s="37"/>
      <c r="O38" s="37"/>
      <c r="P38" s="40"/>
      <c r="Q38" s="36"/>
      <c r="R38" s="37"/>
      <c r="S38" s="37"/>
      <c r="T38" s="40"/>
      <c r="U38" s="36"/>
      <c r="V38" s="40"/>
      <c r="W38" s="36"/>
      <c r="X38" s="37"/>
      <c r="Y38" s="39"/>
      <c r="Z38" s="36"/>
      <c r="AA38" s="37"/>
      <c r="AB38" s="37"/>
      <c r="AC38" s="37"/>
      <c r="AD38" s="57"/>
      <c r="AE38" s="36"/>
      <c r="AF38" s="37"/>
      <c r="AG38" s="37"/>
      <c r="AH38" s="37"/>
      <c r="AI38" s="37"/>
      <c r="AJ38" s="37"/>
      <c r="AK38" s="37"/>
      <c r="AL38" s="40"/>
      <c r="AN38">
        <f>IF(SUM(Q38:S38)&gt;1,(SUM(Q38:S38)-1)*PRICES!$C$4,0)</f>
        <v>0</v>
      </c>
      <c r="AO38">
        <f>IF(SUM(Q38:T38)&gt;0,SUM(Q38:T38)*PRICES!$C$4,0)</f>
        <v>0</v>
      </c>
    </row>
    <row r="39" spans="1:41" ht="20.100000000000001" customHeight="1">
      <c r="A39" s="49"/>
      <c r="B39" s="50"/>
      <c r="C39" s="51"/>
      <c r="D39" s="29" t="str">
        <f>IF(SUM(E39:AL39)&gt;0,IF(SUM(H39:L39)+Y39&gt;0,PRICES!$C$2+AN39,IF(SUM(Z39:AD39)&gt;0,PRICES!$C$3+AN39,PRICES!$C$1+AO39))," ")</f>
        <v xml:space="preserve"> </v>
      </c>
      <c r="E39" s="36"/>
      <c r="F39" s="37"/>
      <c r="G39" s="37"/>
      <c r="H39" s="38"/>
      <c r="I39" s="38"/>
      <c r="J39" s="38"/>
      <c r="K39" s="38"/>
      <c r="L39" s="39"/>
      <c r="M39" s="36"/>
      <c r="N39" s="37"/>
      <c r="O39" s="37"/>
      <c r="P39" s="40"/>
      <c r="Q39" s="36"/>
      <c r="R39" s="37"/>
      <c r="S39" s="37"/>
      <c r="T39" s="40"/>
      <c r="U39" s="36"/>
      <c r="V39" s="40"/>
      <c r="W39" s="36"/>
      <c r="X39" s="37"/>
      <c r="Y39" s="39"/>
      <c r="Z39" s="36"/>
      <c r="AA39" s="37"/>
      <c r="AB39" s="37"/>
      <c r="AC39" s="37"/>
      <c r="AD39" s="57"/>
      <c r="AE39" s="36"/>
      <c r="AF39" s="37"/>
      <c r="AG39" s="37"/>
      <c r="AH39" s="37"/>
      <c r="AI39" s="37"/>
      <c r="AJ39" s="37"/>
      <c r="AK39" s="37"/>
      <c r="AL39" s="40"/>
      <c r="AN39">
        <f>IF(SUM(Q39:S39)&gt;1,(SUM(Q39:S39)-1)*PRICES!$C$4,0)</f>
        <v>0</v>
      </c>
      <c r="AO39">
        <f>IF(SUM(Q39:T39)&gt;0,SUM(Q39:T39)*PRICES!$C$4,0)</f>
        <v>0</v>
      </c>
    </row>
    <row r="40" spans="1:41" ht="20.100000000000001" customHeight="1">
      <c r="A40" s="49"/>
      <c r="B40" s="50"/>
      <c r="C40" s="51"/>
      <c r="D40" s="29" t="str">
        <f>IF(SUM(E40:AL40)&gt;0,IF(SUM(H40:L40)+Y40&gt;0,PRICES!$C$2+AN40,IF(SUM(Z40:AD40)&gt;0,PRICES!$C$3+AN40,PRICES!$C$1+AO40))," ")</f>
        <v xml:space="preserve"> </v>
      </c>
      <c r="E40" s="36"/>
      <c r="F40" s="37"/>
      <c r="G40" s="37"/>
      <c r="H40" s="38"/>
      <c r="I40" s="38"/>
      <c r="J40" s="38"/>
      <c r="K40" s="38"/>
      <c r="L40" s="39"/>
      <c r="M40" s="36"/>
      <c r="N40" s="37"/>
      <c r="O40" s="37"/>
      <c r="P40" s="40"/>
      <c r="Q40" s="36"/>
      <c r="R40" s="37"/>
      <c r="S40" s="37"/>
      <c r="T40" s="40"/>
      <c r="U40" s="36"/>
      <c r="V40" s="40"/>
      <c r="W40" s="36"/>
      <c r="X40" s="37"/>
      <c r="Y40" s="39"/>
      <c r="Z40" s="36"/>
      <c r="AA40" s="37"/>
      <c r="AB40" s="37"/>
      <c r="AC40" s="37"/>
      <c r="AD40" s="57"/>
      <c r="AE40" s="36"/>
      <c r="AF40" s="37"/>
      <c r="AG40" s="37"/>
      <c r="AH40" s="37"/>
      <c r="AI40" s="37"/>
      <c r="AJ40" s="37"/>
      <c r="AK40" s="37"/>
      <c r="AL40" s="40"/>
      <c r="AN40">
        <f>IF(SUM(Q40:S40)&gt;1,(SUM(Q40:S40)-1)*PRICES!$C$4,0)</f>
        <v>0</v>
      </c>
      <c r="AO40">
        <f>IF(SUM(Q40:T40)&gt;0,SUM(Q40:T40)*PRICES!$C$4,0)</f>
        <v>0</v>
      </c>
    </row>
    <row r="41" spans="1:41" ht="20.100000000000001" customHeight="1">
      <c r="A41" s="49"/>
      <c r="B41" s="50"/>
      <c r="C41" s="51"/>
      <c r="D41" s="29" t="str">
        <f>IF(SUM(E41:AL41)&gt;0,IF(SUM(H41:L41)+Y41&gt;0,PRICES!$C$2+AN41,IF(SUM(Z41:AD41)&gt;0,PRICES!$C$3+AN41,PRICES!$C$1+AO41))," ")</f>
        <v xml:space="preserve"> </v>
      </c>
      <c r="E41" s="36"/>
      <c r="F41" s="37"/>
      <c r="G41" s="37"/>
      <c r="H41" s="38"/>
      <c r="I41" s="38"/>
      <c r="J41" s="38"/>
      <c r="K41" s="38"/>
      <c r="L41" s="39"/>
      <c r="M41" s="36"/>
      <c r="N41" s="37"/>
      <c r="O41" s="37"/>
      <c r="P41" s="40"/>
      <c r="Q41" s="36"/>
      <c r="R41" s="37"/>
      <c r="S41" s="37"/>
      <c r="T41" s="40"/>
      <c r="U41" s="36"/>
      <c r="V41" s="40"/>
      <c r="W41" s="36"/>
      <c r="X41" s="37"/>
      <c r="Y41" s="39"/>
      <c r="Z41" s="36"/>
      <c r="AA41" s="37"/>
      <c r="AB41" s="37"/>
      <c r="AC41" s="37"/>
      <c r="AD41" s="57"/>
      <c r="AE41" s="36"/>
      <c r="AF41" s="37"/>
      <c r="AG41" s="37"/>
      <c r="AH41" s="37"/>
      <c r="AI41" s="37"/>
      <c r="AJ41" s="37"/>
      <c r="AK41" s="37"/>
      <c r="AL41" s="40"/>
      <c r="AN41">
        <f>IF(SUM(Q41:S41)&gt;1,(SUM(Q41:S41)-1)*PRICES!$C$4,0)</f>
        <v>0</v>
      </c>
      <c r="AO41">
        <f>IF(SUM(Q41:T41)&gt;0,SUM(Q41:T41)*PRICES!$C$4,0)</f>
        <v>0</v>
      </c>
    </row>
    <row r="42" spans="1:41" ht="20.100000000000001" customHeight="1">
      <c r="A42" s="49"/>
      <c r="B42" s="50"/>
      <c r="C42" s="51"/>
      <c r="D42" s="29" t="str">
        <f>IF(SUM(E42:AL42)&gt;0,IF(SUM(H42:L42)+Y42&gt;0,PRICES!$C$2+AN42,IF(SUM(Z42:AD42)&gt;0,PRICES!$C$3+AN42,PRICES!$C$1+AO42))," ")</f>
        <v xml:space="preserve"> </v>
      </c>
      <c r="E42" s="36"/>
      <c r="F42" s="37"/>
      <c r="G42" s="37"/>
      <c r="H42" s="38"/>
      <c r="I42" s="38"/>
      <c r="J42" s="38"/>
      <c r="K42" s="38"/>
      <c r="L42" s="39"/>
      <c r="M42" s="36"/>
      <c r="N42" s="37"/>
      <c r="O42" s="37"/>
      <c r="P42" s="40"/>
      <c r="Q42" s="36"/>
      <c r="R42" s="37"/>
      <c r="S42" s="37"/>
      <c r="T42" s="40"/>
      <c r="U42" s="36"/>
      <c r="V42" s="40"/>
      <c r="W42" s="36"/>
      <c r="X42" s="37"/>
      <c r="Y42" s="39"/>
      <c r="Z42" s="36"/>
      <c r="AA42" s="37"/>
      <c r="AB42" s="37"/>
      <c r="AC42" s="37"/>
      <c r="AD42" s="57"/>
      <c r="AE42" s="36"/>
      <c r="AF42" s="37"/>
      <c r="AG42" s="37"/>
      <c r="AH42" s="37"/>
      <c r="AI42" s="37"/>
      <c r="AJ42" s="37"/>
      <c r="AK42" s="37"/>
      <c r="AL42" s="40"/>
      <c r="AN42">
        <f>IF(SUM(Q42:S42)&gt;1,(SUM(Q42:S42)-1)*PRICES!$C$4,0)</f>
        <v>0</v>
      </c>
      <c r="AO42">
        <f>IF(SUM(Q42:T42)&gt;0,SUM(Q42:T42)*PRICES!$C$4,0)</f>
        <v>0</v>
      </c>
    </row>
    <row r="43" spans="1:41" ht="20.100000000000001" customHeight="1">
      <c r="A43" s="49"/>
      <c r="B43" s="50"/>
      <c r="C43" s="51"/>
      <c r="D43" s="29" t="str">
        <f>IF(SUM(E43:AL43)&gt;0,IF(SUM(H43:L43)+Y43&gt;0,PRICES!$C$2+AN43,IF(SUM(Z43:AD43)&gt;0,PRICES!$C$3+AN43,PRICES!$C$1+AO43))," ")</f>
        <v xml:space="preserve"> </v>
      </c>
      <c r="E43" s="36"/>
      <c r="F43" s="37"/>
      <c r="G43" s="37"/>
      <c r="H43" s="38"/>
      <c r="I43" s="38"/>
      <c r="J43" s="38"/>
      <c r="K43" s="38"/>
      <c r="L43" s="39"/>
      <c r="M43" s="36"/>
      <c r="N43" s="37"/>
      <c r="O43" s="37"/>
      <c r="P43" s="40"/>
      <c r="Q43" s="36"/>
      <c r="R43" s="37"/>
      <c r="S43" s="37"/>
      <c r="T43" s="40"/>
      <c r="U43" s="36"/>
      <c r="V43" s="40"/>
      <c r="W43" s="36"/>
      <c r="X43" s="37"/>
      <c r="Y43" s="39"/>
      <c r="Z43" s="36"/>
      <c r="AA43" s="37"/>
      <c r="AB43" s="37"/>
      <c r="AC43" s="37"/>
      <c r="AD43" s="57"/>
      <c r="AE43" s="36"/>
      <c r="AF43" s="37"/>
      <c r="AG43" s="37"/>
      <c r="AH43" s="37"/>
      <c r="AI43" s="37"/>
      <c r="AJ43" s="37"/>
      <c r="AK43" s="37"/>
      <c r="AL43" s="40"/>
      <c r="AN43">
        <f>IF(SUM(Q43:S43)&gt;1,(SUM(Q43:S43)-1)*PRICES!$C$4,0)</f>
        <v>0</v>
      </c>
      <c r="AO43">
        <f>IF(SUM(Q43:T43)&gt;0,SUM(Q43:T43)*PRICES!$C$4,0)</f>
        <v>0</v>
      </c>
    </row>
    <row r="44" spans="1:41" ht="20.100000000000001" customHeight="1">
      <c r="A44" s="49"/>
      <c r="B44" s="50"/>
      <c r="C44" s="51"/>
      <c r="D44" s="29"/>
      <c r="E44" s="36"/>
      <c r="F44" s="37"/>
      <c r="G44" s="37"/>
      <c r="H44" s="38"/>
      <c r="I44" s="38"/>
      <c r="J44" s="38"/>
      <c r="K44" s="38"/>
      <c r="L44" s="39"/>
      <c r="M44" s="36"/>
      <c r="N44" s="37"/>
      <c r="O44" s="37"/>
      <c r="P44" s="40"/>
      <c r="Q44" s="36"/>
      <c r="R44" s="37"/>
      <c r="S44" s="37"/>
      <c r="T44" s="40"/>
      <c r="U44" s="36"/>
      <c r="V44" s="40"/>
      <c r="W44" s="36"/>
      <c r="X44" s="37"/>
      <c r="Y44" s="39"/>
      <c r="Z44" s="36"/>
      <c r="AA44" s="37"/>
      <c r="AB44" s="37"/>
      <c r="AC44" s="37"/>
      <c r="AD44" s="57"/>
      <c r="AE44" s="36"/>
      <c r="AF44" s="37"/>
      <c r="AG44" s="37"/>
      <c r="AH44" s="37"/>
      <c r="AI44" s="37"/>
      <c r="AJ44" s="37"/>
      <c r="AK44" s="37"/>
      <c r="AL44" s="40"/>
      <c r="AN44">
        <f>IF(SUM(Q44:S44)&gt;1,(SUM(Q44:S44)-1)*PRICES!$C$4,0)</f>
        <v>0</v>
      </c>
      <c r="AO44">
        <f>IF(SUM(Q44:T44)&gt;0,SUM(Q44:T44)*PRICES!$C$4,0)</f>
        <v>0</v>
      </c>
    </row>
    <row r="45" spans="1:41" ht="20.100000000000001" customHeight="1">
      <c r="A45" s="49"/>
      <c r="B45" s="50"/>
      <c r="C45" s="51"/>
      <c r="D45" s="29"/>
      <c r="E45" s="36"/>
      <c r="F45" s="37"/>
      <c r="G45" s="37"/>
      <c r="H45" s="38"/>
      <c r="I45" s="38"/>
      <c r="J45" s="38"/>
      <c r="K45" s="38"/>
      <c r="L45" s="39"/>
      <c r="M45" s="36"/>
      <c r="N45" s="37"/>
      <c r="O45" s="37"/>
      <c r="P45" s="40"/>
      <c r="Q45" s="36"/>
      <c r="R45" s="37"/>
      <c r="S45" s="37"/>
      <c r="T45" s="40"/>
      <c r="U45" s="36"/>
      <c r="V45" s="40"/>
      <c r="W45" s="36"/>
      <c r="X45" s="37"/>
      <c r="Y45" s="39"/>
      <c r="Z45" s="36"/>
      <c r="AA45" s="37"/>
      <c r="AB45" s="37"/>
      <c r="AC45" s="37"/>
      <c r="AD45" s="57"/>
      <c r="AE45" s="36"/>
      <c r="AF45" s="37"/>
      <c r="AG45" s="37"/>
      <c r="AH45" s="37"/>
      <c r="AI45" s="37"/>
      <c r="AJ45" s="37"/>
      <c r="AK45" s="37"/>
      <c r="AL45" s="40"/>
      <c r="AN45">
        <f>IF(SUM(Q45:S45)&gt;1,(SUM(Q45:S45)-1)*PRICES!$C$4,0)</f>
        <v>0</v>
      </c>
      <c r="AO45">
        <f>IF(SUM(Q45:T45)&gt;0,SUM(Q45:T45)*PRICES!$C$4,0)</f>
        <v>0</v>
      </c>
    </row>
    <row r="46" spans="1:41" ht="20.100000000000001" customHeight="1">
      <c r="A46" s="49"/>
      <c r="B46" s="50"/>
      <c r="C46" s="51"/>
      <c r="D46" s="29"/>
      <c r="E46" s="36"/>
      <c r="F46" s="37"/>
      <c r="G46" s="37"/>
      <c r="H46" s="38"/>
      <c r="I46" s="38"/>
      <c r="J46" s="38"/>
      <c r="K46" s="38"/>
      <c r="L46" s="39"/>
      <c r="M46" s="36"/>
      <c r="N46" s="37"/>
      <c r="O46" s="37"/>
      <c r="P46" s="40"/>
      <c r="Q46" s="36"/>
      <c r="R46" s="37"/>
      <c r="S46" s="37"/>
      <c r="T46" s="40"/>
      <c r="U46" s="36"/>
      <c r="V46" s="40"/>
      <c r="W46" s="36"/>
      <c r="X46" s="37"/>
      <c r="Y46" s="39"/>
      <c r="Z46" s="36"/>
      <c r="AA46" s="37"/>
      <c r="AB46" s="37"/>
      <c r="AC46" s="37"/>
      <c r="AD46" s="57"/>
      <c r="AE46" s="36"/>
      <c r="AF46" s="37"/>
      <c r="AG46" s="37"/>
      <c r="AH46" s="37"/>
      <c r="AI46" s="37"/>
      <c r="AJ46" s="37"/>
      <c r="AK46" s="37"/>
      <c r="AL46" s="40"/>
      <c r="AN46">
        <f>IF(SUM(Q46:S46)&gt;1,(SUM(Q46:S46)-1)*PRICES!$C$4,0)</f>
        <v>0</v>
      </c>
      <c r="AO46">
        <f>IF(SUM(Q46:T46)&gt;0,SUM(Q46:T46)*PRICES!$C$4,0)</f>
        <v>0</v>
      </c>
    </row>
    <row r="47" spans="1:41" ht="20.100000000000001" customHeight="1">
      <c r="A47" s="49"/>
      <c r="B47" s="50"/>
      <c r="C47" s="51"/>
      <c r="D47" s="29"/>
      <c r="E47" s="36"/>
      <c r="F47" s="37"/>
      <c r="G47" s="37"/>
      <c r="H47" s="38"/>
      <c r="I47" s="38"/>
      <c r="J47" s="38"/>
      <c r="K47" s="38"/>
      <c r="L47" s="39"/>
      <c r="M47" s="36"/>
      <c r="N47" s="37"/>
      <c r="O47" s="37"/>
      <c r="P47" s="40"/>
      <c r="Q47" s="36"/>
      <c r="R47" s="37"/>
      <c r="S47" s="37"/>
      <c r="T47" s="40"/>
      <c r="U47" s="36"/>
      <c r="V47" s="40"/>
      <c r="W47" s="36"/>
      <c r="X47" s="37"/>
      <c r="Y47" s="39"/>
      <c r="Z47" s="36"/>
      <c r="AA47" s="37"/>
      <c r="AB47" s="37"/>
      <c r="AC47" s="37"/>
      <c r="AD47" s="57"/>
      <c r="AE47" s="36"/>
      <c r="AF47" s="37"/>
      <c r="AG47" s="37"/>
      <c r="AH47" s="37"/>
      <c r="AI47" s="37"/>
      <c r="AJ47" s="37"/>
      <c r="AK47" s="37"/>
      <c r="AL47" s="40"/>
      <c r="AN47">
        <f>IF(SUM(Q47:S47)&gt;1,(SUM(Q47:S47)-1)*PRICES!$C$4,0)</f>
        <v>0</v>
      </c>
      <c r="AO47">
        <f>IF(SUM(Q47:T47)&gt;0,SUM(Q47:T47)*PRICES!$C$4,0)</f>
        <v>0</v>
      </c>
    </row>
    <row r="48" spans="1:41" ht="20.100000000000001" customHeight="1">
      <c r="A48" s="49"/>
      <c r="B48" s="50"/>
      <c r="C48" s="51"/>
      <c r="D48" s="29"/>
      <c r="E48" s="36"/>
      <c r="F48" s="37"/>
      <c r="G48" s="37"/>
      <c r="H48" s="38"/>
      <c r="I48" s="38"/>
      <c r="J48" s="38"/>
      <c r="K48" s="38"/>
      <c r="L48" s="39"/>
      <c r="M48" s="36"/>
      <c r="N48" s="37"/>
      <c r="O48" s="37"/>
      <c r="P48" s="40"/>
      <c r="Q48" s="36"/>
      <c r="R48" s="37"/>
      <c r="S48" s="37"/>
      <c r="T48" s="40"/>
      <c r="U48" s="36"/>
      <c r="V48" s="40"/>
      <c r="W48" s="36"/>
      <c r="X48" s="37"/>
      <c r="Y48" s="39"/>
      <c r="Z48" s="36"/>
      <c r="AA48" s="37"/>
      <c r="AB48" s="37"/>
      <c r="AC48" s="37"/>
      <c r="AD48" s="57"/>
      <c r="AE48" s="36"/>
      <c r="AF48" s="37"/>
      <c r="AG48" s="37"/>
      <c r="AH48" s="37"/>
      <c r="AI48" s="37"/>
      <c r="AJ48" s="37"/>
      <c r="AK48" s="37"/>
      <c r="AL48" s="40"/>
      <c r="AN48">
        <f>IF(SUM(Q48:S48)&gt;1,(SUM(Q48:S48)-1)*PRICES!$C$4,0)</f>
        <v>0</v>
      </c>
      <c r="AO48">
        <f>IF(SUM(Q48:T48)&gt;0,SUM(Q48:T48)*PRICES!$C$4,0)</f>
        <v>0</v>
      </c>
    </row>
    <row r="49" spans="1:41" ht="20.100000000000001" customHeight="1">
      <c r="A49" s="49"/>
      <c r="B49" s="50"/>
      <c r="C49" s="51"/>
      <c r="D49" s="29"/>
      <c r="E49" s="36"/>
      <c r="F49" s="37"/>
      <c r="G49" s="37"/>
      <c r="H49" s="38"/>
      <c r="I49" s="38"/>
      <c r="J49" s="38"/>
      <c r="K49" s="38"/>
      <c r="L49" s="39"/>
      <c r="M49" s="36"/>
      <c r="N49" s="37"/>
      <c r="O49" s="37"/>
      <c r="P49" s="40"/>
      <c r="Q49" s="36"/>
      <c r="R49" s="37"/>
      <c r="S49" s="37"/>
      <c r="T49" s="40"/>
      <c r="U49" s="36"/>
      <c r="V49" s="40"/>
      <c r="W49" s="36"/>
      <c r="X49" s="37"/>
      <c r="Y49" s="39"/>
      <c r="Z49" s="36"/>
      <c r="AA49" s="37"/>
      <c r="AB49" s="37"/>
      <c r="AC49" s="37"/>
      <c r="AD49" s="57"/>
      <c r="AE49" s="36"/>
      <c r="AF49" s="37"/>
      <c r="AG49" s="37"/>
      <c r="AH49" s="37"/>
      <c r="AI49" s="37"/>
      <c r="AJ49" s="37"/>
      <c r="AK49" s="37"/>
      <c r="AL49" s="40"/>
      <c r="AN49">
        <f>IF(SUM(Q49:S49)&gt;1,(SUM(Q49:S49)-1)*PRICES!$C$4,0)</f>
        <v>0</v>
      </c>
      <c r="AO49">
        <f>IF(SUM(Q49:T49)&gt;0,SUM(Q49:T49)*PRICES!$C$4,0)</f>
        <v>0</v>
      </c>
    </row>
    <row r="50" spans="1:41" ht="20.100000000000001" customHeight="1">
      <c r="A50" s="49"/>
      <c r="B50" s="50"/>
      <c r="C50" s="51"/>
      <c r="D50" s="29"/>
      <c r="E50" s="36"/>
      <c r="F50" s="37"/>
      <c r="G50" s="37"/>
      <c r="H50" s="38"/>
      <c r="I50" s="38"/>
      <c r="J50" s="38"/>
      <c r="K50" s="38"/>
      <c r="L50" s="39"/>
      <c r="M50" s="36"/>
      <c r="N50" s="37"/>
      <c r="O50" s="37"/>
      <c r="P50" s="40"/>
      <c r="Q50" s="36"/>
      <c r="R50" s="37"/>
      <c r="S50" s="37"/>
      <c r="T50" s="40"/>
      <c r="U50" s="36"/>
      <c r="V50" s="40"/>
      <c r="W50" s="36"/>
      <c r="X50" s="37"/>
      <c r="Y50" s="39"/>
      <c r="Z50" s="36"/>
      <c r="AA50" s="37"/>
      <c r="AB50" s="37"/>
      <c r="AC50" s="37"/>
      <c r="AD50" s="57"/>
      <c r="AE50" s="36"/>
      <c r="AF50" s="37"/>
      <c r="AG50" s="37"/>
      <c r="AH50" s="37"/>
      <c r="AI50" s="37"/>
      <c r="AJ50" s="37"/>
      <c r="AK50" s="37"/>
      <c r="AL50" s="40"/>
      <c r="AN50">
        <f>IF(SUM(Q50:S50)&gt;1,(SUM(Q50:S50)-1)*PRICES!$C$4,0)</f>
        <v>0</v>
      </c>
      <c r="AO50">
        <f>IF(SUM(Q50:T50)&gt;0,SUM(Q50:T50)*PRICES!$C$4,0)</f>
        <v>0</v>
      </c>
    </row>
    <row r="51" spans="1:41" ht="20.100000000000001" customHeight="1">
      <c r="A51" s="49"/>
      <c r="B51" s="50"/>
      <c r="C51" s="51"/>
      <c r="D51" s="29" t="str">
        <f>IF(SUM(E51:AL51)&gt;0,IF(SUM(H51:L51)+Y51&gt;0,PRICES!$C$2+AN51,IF(SUM(Z51:AD51)&gt;0,PRICES!$C$3+AN51,PRICES!$C$1+AO51))," ")</f>
        <v xml:space="preserve"> </v>
      </c>
      <c r="E51" s="36"/>
      <c r="F51" s="37"/>
      <c r="G51" s="37"/>
      <c r="H51" s="38"/>
      <c r="I51" s="38"/>
      <c r="J51" s="38"/>
      <c r="K51" s="38"/>
      <c r="L51" s="39"/>
      <c r="M51" s="36"/>
      <c r="N51" s="37"/>
      <c r="O51" s="37"/>
      <c r="P51" s="40"/>
      <c r="Q51" s="36"/>
      <c r="R51" s="37"/>
      <c r="S51" s="37"/>
      <c r="T51" s="40"/>
      <c r="U51" s="36"/>
      <c r="V51" s="40"/>
      <c r="W51" s="36"/>
      <c r="X51" s="37"/>
      <c r="Y51" s="39"/>
      <c r="Z51" s="36"/>
      <c r="AA51" s="37"/>
      <c r="AB51" s="37"/>
      <c r="AC51" s="37"/>
      <c r="AD51" s="57"/>
      <c r="AE51" s="36"/>
      <c r="AF51" s="37"/>
      <c r="AG51" s="37"/>
      <c r="AH51" s="37"/>
      <c r="AI51" s="37"/>
      <c r="AJ51" s="37"/>
      <c r="AK51" s="37"/>
      <c r="AL51" s="40"/>
      <c r="AN51">
        <f>IF(SUM(Q51:S51)&gt;1,(SUM(Q51:S51)-1)*PRICES!$C$4,0)</f>
        <v>0</v>
      </c>
      <c r="AO51">
        <f>IF(SUM(Q51:T51)&gt;0,SUM(Q51:T51)*PRICES!$C$4,0)</f>
        <v>0</v>
      </c>
    </row>
    <row r="52" spans="1:41" ht="20.100000000000001" customHeight="1">
      <c r="A52" s="49"/>
      <c r="B52" s="50"/>
      <c r="C52" s="51"/>
      <c r="D52" s="29" t="str">
        <f>IF(SUM(E52:AL52)&gt;0,IF(SUM(H52:L52)+Y52&gt;0,PRICES!$C$2+AN52,IF(SUM(Z52:AD52)&gt;0,PRICES!$C$3+AN52,PRICES!$C$1+AO52))," ")</f>
        <v xml:space="preserve"> </v>
      </c>
      <c r="E52" s="36"/>
      <c r="F52" s="37"/>
      <c r="G52" s="37"/>
      <c r="H52" s="38"/>
      <c r="I52" s="38"/>
      <c r="J52" s="38"/>
      <c r="K52" s="38"/>
      <c r="L52" s="39"/>
      <c r="M52" s="36"/>
      <c r="N52" s="37"/>
      <c r="O52" s="37"/>
      <c r="P52" s="40"/>
      <c r="Q52" s="36"/>
      <c r="R52" s="37"/>
      <c r="S52" s="37"/>
      <c r="T52" s="40"/>
      <c r="U52" s="36"/>
      <c r="V52" s="40"/>
      <c r="W52" s="36"/>
      <c r="X52" s="37"/>
      <c r="Y52" s="39"/>
      <c r="Z52" s="36"/>
      <c r="AA52" s="37"/>
      <c r="AB52" s="37"/>
      <c r="AC52" s="37"/>
      <c r="AD52" s="57"/>
      <c r="AE52" s="36"/>
      <c r="AF52" s="37"/>
      <c r="AG52" s="37"/>
      <c r="AH52" s="37"/>
      <c r="AI52" s="37"/>
      <c r="AJ52" s="37"/>
      <c r="AK52" s="37"/>
      <c r="AL52" s="40"/>
      <c r="AN52">
        <f>IF(SUM(Q52:S52)&gt;1,(SUM(Q52:S52)-1)*PRICES!$C$4,0)</f>
        <v>0</v>
      </c>
      <c r="AO52">
        <f>IF(SUM(Q52:T52)&gt;0,SUM(Q52:T52)*PRICES!$C$4,0)</f>
        <v>0</v>
      </c>
    </row>
    <row r="53" spans="1:41" ht="20.100000000000001" customHeight="1">
      <c r="A53" s="49"/>
      <c r="B53" s="50"/>
      <c r="C53" s="51"/>
      <c r="D53" s="29" t="str">
        <f>IF(SUM(E53:AL53)&gt;0,IF(SUM(H53:L53)+Y53&gt;0,PRICES!$C$2+AN53,IF(SUM(Z53:AD53)&gt;0,PRICES!$C$3+AN53,PRICES!$C$1+AO53))," ")</f>
        <v xml:space="preserve"> </v>
      </c>
      <c r="E53" s="36"/>
      <c r="F53" s="37"/>
      <c r="G53" s="37"/>
      <c r="H53" s="38"/>
      <c r="I53" s="38"/>
      <c r="J53" s="38"/>
      <c r="K53" s="38"/>
      <c r="L53" s="39"/>
      <c r="M53" s="36"/>
      <c r="N53" s="37"/>
      <c r="O53" s="37"/>
      <c r="P53" s="40"/>
      <c r="Q53" s="36"/>
      <c r="R53" s="37"/>
      <c r="S53" s="37"/>
      <c r="T53" s="40"/>
      <c r="U53" s="36"/>
      <c r="V53" s="40"/>
      <c r="W53" s="36"/>
      <c r="X53" s="37"/>
      <c r="Y53" s="39"/>
      <c r="Z53" s="36"/>
      <c r="AA53" s="37"/>
      <c r="AB53" s="37"/>
      <c r="AC53" s="37"/>
      <c r="AD53" s="57"/>
      <c r="AE53" s="36"/>
      <c r="AF53" s="37"/>
      <c r="AG53" s="37"/>
      <c r="AH53" s="37"/>
      <c r="AI53" s="37"/>
      <c r="AJ53" s="37"/>
      <c r="AK53" s="37"/>
      <c r="AL53" s="40"/>
      <c r="AN53">
        <f>IF(SUM(Q53:S53)&gt;1,(SUM(Q53:S53)-1)*PRICES!$C$4,0)</f>
        <v>0</v>
      </c>
      <c r="AO53">
        <f>IF(SUM(Q53:T53)&gt;0,SUM(Q53:T53)*PRICES!$C$4,0)</f>
        <v>0</v>
      </c>
    </row>
    <row r="54" spans="1:41" ht="20.100000000000001" customHeight="1">
      <c r="A54" s="49"/>
      <c r="B54" s="50"/>
      <c r="C54" s="51"/>
      <c r="D54" s="29" t="str">
        <f>IF(SUM(E54:AL54)&gt;0,IF(SUM(H54:L54)+Y54&gt;0,PRICES!$C$2+AN54,IF(SUM(Z54:AD54)&gt;0,PRICES!$C$3+AN54,PRICES!$C$1+AO54))," ")</f>
        <v xml:space="preserve"> </v>
      </c>
      <c r="E54" s="36"/>
      <c r="F54" s="37"/>
      <c r="G54" s="37"/>
      <c r="H54" s="38"/>
      <c r="I54" s="38"/>
      <c r="J54" s="38"/>
      <c r="K54" s="38"/>
      <c r="L54" s="39"/>
      <c r="M54" s="36"/>
      <c r="N54" s="37"/>
      <c r="O54" s="37"/>
      <c r="P54" s="40"/>
      <c r="Q54" s="36"/>
      <c r="R54" s="37"/>
      <c r="S54" s="37"/>
      <c r="T54" s="40"/>
      <c r="U54" s="36"/>
      <c r="V54" s="40"/>
      <c r="W54" s="36"/>
      <c r="X54" s="37"/>
      <c r="Y54" s="39"/>
      <c r="Z54" s="36"/>
      <c r="AA54" s="37"/>
      <c r="AB54" s="37"/>
      <c r="AC54" s="37"/>
      <c r="AD54" s="57"/>
      <c r="AE54" s="36"/>
      <c r="AF54" s="37"/>
      <c r="AG54" s="37"/>
      <c r="AH54" s="37"/>
      <c r="AI54" s="37"/>
      <c r="AJ54" s="37"/>
      <c r="AK54" s="37"/>
      <c r="AL54" s="40"/>
      <c r="AN54">
        <f>IF(SUM(Q54:S54)&gt;1,(SUM(Q54:S54)-1)*PRICES!$C$4,0)</f>
        <v>0</v>
      </c>
      <c r="AO54">
        <f>IF(SUM(Q54:T54)&gt;0,SUM(Q54:T54)*PRICES!$C$4,0)</f>
        <v>0</v>
      </c>
    </row>
    <row r="55" spans="1:41" ht="20.100000000000001" customHeight="1" thickBot="1">
      <c r="A55" s="52"/>
      <c r="B55" s="53"/>
      <c r="C55" s="54"/>
      <c r="D55" s="30" t="str">
        <f>IF(SUM(E55:AL55)&gt;0,IF(SUM(H55:L55)+Y55&gt;0,PRICES!$C$2+AN55,IF(SUM(Z55:AD55)&gt;0,PRICES!$C$3+AN55,PRICES!$C$1+AO55))," ")</f>
        <v xml:space="preserve"> </v>
      </c>
      <c r="E55" s="41"/>
      <c r="F55" s="42"/>
      <c r="G55" s="42"/>
      <c r="H55" s="43"/>
      <c r="I55" s="43"/>
      <c r="J55" s="43"/>
      <c r="K55" s="43"/>
      <c r="L55" s="44"/>
      <c r="M55" s="41"/>
      <c r="N55" s="42"/>
      <c r="O55" s="42"/>
      <c r="P55" s="45"/>
      <c r="Q55" s="41"/>
      <c r="R55" s="42"/>
      <c r="S55" s="42"/>
      <c r="T55" s="45"/>
      <c r="U55" s="41"/>
      <c r="V55" s="45"/>
      <c r="W55" s="41"/>
      <c r="X55" s="42"/>
      <c r="Y55" s="44"/>
      <c r="Z55" s="41"/>
      <c r="AA55" s="42"/>
      <c r="AB55" s="42"/>
      <c r="AC55" s="42"/>
      <c r="AD55" s="58"/>
      <c r="AE55" s="41"/>
      <c r="AF55" s="42"/>
      <c r="AG55" s="42"/>
      <c r="AH55" s="42"/>
      <c r="AI55" s="42"/>
      <c r="AJ55" s="42"/>
      <c r="AK55" s="42"/>
      <c r="AL55" s="45"/>
      <c r="AN55">
        <f>IF(SUM(Q55:S55)&gt;1,(SUM(Q55:S55)-1)*PRICES!$C$4,0)</f>
        <v>0</v>
      </c>
      <c r="AO55">
        <f>IF(SUM(Q55:T55)&gt;0,SUM(Q55:T55)*PRICES!$C$4,0)</f>
        <v>0</v>
      </c>
    </row>
  </sheetData>
  <sheetProtection sheet="1" objects="1" scenarios="1" selectLockedCells="1"/>
  <mergeCells count="10">
    <mergeCell ref="E1:AL1"/>
    <mergeCell ref="Q2:T3"/>
    <mergeCell ref="AE2:AL3"/>
    <mergeCell ref="Z2:AD3"/>
    <mergeCell ref="U2:V3"/>
    <mergeCell ref="W2:Y3"/>
    <mergeCell ref="E2:L2"/>
    <mergeCell ref="H3:L3"/>
    <mergeCell ref="M2:P3"/>
    <mergeCell ref="E3:G3"/>
  </mergeCells>
  <dataValidations count="1">
    <dataValidation type="whole" allowBlank="1" showInputMessage="1" showErrorMessage="1" sqref="E5:AL55">
      <formula1>0</formula1>
      <formula2>1</formula2>
    </dataValidation>
  </dataValidations>
  <pageMargins left="0.25" right="0.25" top="0.25" bottom="0.2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D9" sqref="A1:D9"/>
    </sheetView>
  </sheetViews>
  <sheetFormatPr defaultRowHeight="15"/>
  <sheetData>
    <row r="1" spans="1:3">
      <c r="A1" t="s">
        <v>42</v>
      </c>
      <c r="C1">
        <v>7.49</v>
      </c>
    </row>
    <row r="2" spans="1:3">
      <c r="A2" t="s">
        <v>41</v>
      </c>
      <c r="C2">
        <v>9.49</v>
      </c>
    </row>
    <row r="3" spans="1:3">
      <c r="A3" t="s">
        <v>43</v>
      </c>
      <c r="C3">
        <v>9.49</v>
      </c>
    </row>
    <row r="4" spans="1:3">
      <c r="A4" t="s">
        <v>44</v>
      </c>
      <c r="C4">
        <v>0.5</v>
      </c>
    </row>
    <row r="5" spans="1:3">
      <c r="A5" t="s">
        <v>76</v>
      </c>
      <c r="C5">
        <v>6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ORDER</vt:lpstr>
      <vt:lpstr>PRICES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 Ross</dc:creator>
  <cp:lastModifiedBy>Vic Ross</cp:lastModifiedBy>
  <cp:lastPrinted>2011-12-10T15:48:04Z</cp:lastPrinted>
  <dcterms:created xsi:type="dcterms:W3CDTF">2011-12-05T22:59:47Z</dcterms:created>
  <dcterms:modified xsi:type="dcterms:W3CDTF">2011-12-27T18:29:19Z</dcterms:modified>
</cp:coreProperties>
</file>